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C:\Users\ytabata\Desktop\9.25〆財政状況資料集\"/>
    </mc:Choice>
  </mc:AlternateContent>
  <xr:revisionPtr revIDLastSave="0" documentId="13_ncr:1_{9B5A65EC-5081-4CAD-AC42-4103AAA78281}" xr6:coauthVersionLast="36" xr6:coauthVersionMax="36" xr10:uidLastSave="{00000000-0000-0000-0000-000000000000}"/>
  <bookViews>
    <workbookView xWindow="0" yWindow="0" windowWidth="19200" windowHeight="1129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C36" i="10"/>
  <c r="CO35" i="10"/>
  <c r="BE35" i="10"/>
  <c r="C35" i="10"/>
  <c r="CO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W34" i="10" s="1"/>
  <c r="BW35" i="10" s="1"/>
  <c r="BW36" i="10" s="1"/>
</calcChain>
</file>

<file path=xl/sharedStrings.xml><?xml version="1.0" encoding="utf-8"?>
<sst xmlns="http://schemas.openxmlformats.org/spreadsheetml/2006/main" count="1123" uniqueCount="596">
  <si>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</si>
  <si>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</si>
  <si>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</si>
  <si>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</si>
  <si>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</si>
  <si>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</si>
  <si>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</si>
  <si>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</si>
  <si>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</si>
  <si>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</si>
  <si>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</si>
  <si>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</si>
  <si>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</si>
  <si>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</si>
  <si>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</si>
  <si>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</si>
  <si>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</si>
  <si>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</si>
  <si>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</si>
  <si>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</si>
  <si>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</si>
  <si>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</si>
  <si>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</si>
  <si>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</si>
  <si>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</si>
  <si>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</si>
  <si>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</si>
  <si>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</si>
  <si>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</si>
  <si>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</si>
  <si>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</si>
  <si>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</si>
  <si>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</si>
  <si>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</si>
  <si>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</si>
  <si>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</si>
  <si>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</si>
  <si>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</si>
  <si>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</si>
  <si>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</si>
  <si>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</si>
  <si>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</si>
  <si>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</si>
  <si>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</si>
  <si>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</si>
  <si>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</si>
  <si>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</si>
  <si>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</si>
  <si>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</si>
  <si>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</si>
  <si>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</si>
  <si>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</si>
  <si>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</si>
  <si>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</si>
  <si>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</si>
  <si>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</si>
  <si>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</si>
  <si>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</si>
  <si>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</si>
  <si>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</si>
  <si>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</si>
  <si>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</si>
  <si>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</si>
  <si>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</si>
  <si>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</si>
  <si>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</si>
  <si>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</si>
  <si>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</si>
  <si>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</si>
  <si>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</si>
  <si>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</si>
  <si>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</si>
  <si>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</si>
  <si>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</si>
  <si>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</si>
  <si>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</si>
  <si>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</si>
  <si>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</si>
  <si>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</si>
  <si>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</si>
  <si>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</si>
  <si>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</si>
  <si>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</si>
  <si>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</si>
  <si>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</si>
  <si>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</si>
  <si>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</si>
  <si>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</si>
  <si>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</si>
  <si>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</si>
  <si>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</si>
  <si>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</si>
  <si>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</si>
  <si>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</si>
  <si>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</si>
  <si>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</si>
  <si>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</si>
  <si>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</si>
  <si>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木古内町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</si>
  <si>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</si>
  <si>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</si>
  <si>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</si>
  <si>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</si>
  <si>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</si>
  <si>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</si>
  <si>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</si>
  <si>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</si>
  <si>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</si>
  <si>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</si>
  <si>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</si>
  <si>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</si>
  <si>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</si>
  <si>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</si>
  <si>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</si>
  <si>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</si>
  <si>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</si>
  <si>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</si>
  <si>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</si>
  <si>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</si>
  <si>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</si>
  <si>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</si>
  <si>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</si>
  <si>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</si>
  <si>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</si>
  <si>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</si>
  <si>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</si>
  <si>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</si>
  <si>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</si>
  <si>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</si>
  <si>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</si>
  <si>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</si>
  <si>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</si>
  <si>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</si>
  <si>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</si>
  <si>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</si>
  <si>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</si>
  <si>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</si>
  <si>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</si>
  <si>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</si>
  <si>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</si>
  <si>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</si>
  <si>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</si>
  <si>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</si>
  <si>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</si>
  <si>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</si>
  <si>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</si>
  <si>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</si>
  <si>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</si>
  <si>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</si>
  <si>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</si>
  <si>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</si>
  <si>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</si>
  <si>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</si>
  <si>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4"/>
  </si>
  <si>
    <t>うち日本人(％)</t>
    <phoneticPr fontId="5"/>
  </si>
  <si>
    <t>-2.6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</si>
  <si>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</si>
  <si>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</si>
  <si>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</si>
  <si>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</si>
  <si>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</si>
  <si>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</si>
  <si>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</si>
  <si>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</si>
  <si>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</si>
  <si>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</si>
  <si>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</si>
  <si>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</si>
  <si>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</si>
  <si>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</si>
  <si>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</si>
  <si>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</si>
  <si>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</si>
  <si>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</si>
  <si>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</si>
  <si>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</si>
  <si>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</si>
  <si>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</si>
  <si>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</si>
  <si>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</si>
  <si>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</si>
  <si>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</si>
  <si>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</si>
  <si>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</si>
  <si>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</si>
  <si>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</si>
  <si>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</si>
  <si>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</si>
  <si>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</si>
  <si>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</si>
  <si>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</si>
  <si>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</si>
  <si>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</si>
  <si>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</si>
  <si>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</si>
  <si>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</si>
  <si>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</si>
  <si>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</si>
  <si>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</si>
  <si>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</si>
  <si>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</si>
  <si>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</si>
  <si>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</si>
  <si>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</si>
  <si>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</si>
  <si>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</si>
  <si>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</si>
  <si>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</si>
  <si>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</si>
  <si>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</si>
  <si>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</si>
  <si>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</si>
  <si>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</si>
  <si>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</si>
  <si>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</si>
  <si>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</si>
  <si>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</si>
  <si>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</si>
  <si>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北海道木古内町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</si>
  <si>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</si>
  <si>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</si>
  <si>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</si>
  <si>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</si>
  <si>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</si>
  <si>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</si>
  <si>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</si>
  <si>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</si>
  <si>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</si>
  <si>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</si>
  <si>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</si>
  <si>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</si>
  <si>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</si>
  <si>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</si>
  <si>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</si>
  <si>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</si>
  <si>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</si>
  <si>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</si>
  <si>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</si>
  <si>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</si>
  <si>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</si>
  <si>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</si>
  <si>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</si>
  <si>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</si>
  <si>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</si>
  <si>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</si>
  <si>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</si>
  <si>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</si>
  <si>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</si>
  <si>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</si>
  <si>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</si>
  <si>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</si>
  <si>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</si>
  <si>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</si>
  <si>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</si>
  <si>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</si>
  <si>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</si>
  <si>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</si>
  <si>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</si>
  <si>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</si>
  <si>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</si>
  <si>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</si>
  <si>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</si>
  <si>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</si>
  <si>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</si>
  <si>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</si>
  <si>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</si>
  <si>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</si>
  <si>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</si>
  <si>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</si>
  <si>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</si>
  <si>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</si>
  <si>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</si>
  <si>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</si>
  <si>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</si>
  <si>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</si>
  <si>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</si>
  <si>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</si>
  <si>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</si>
  <si>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</si>
  <si>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</si>
  <si>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</si>
  <si>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</si>
  <si>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</si>
  <si>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</si>
  <si>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</si>
  <si>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</si>
  <si>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</si>
  <si>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</si>
  <si>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</si>
  <si>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</si>
  <si>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</si>
  <si>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</si>
  <si>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</si>
  <si>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</si>
  <si>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</si>
  <si>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</si>
  <si>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</si>
  <si>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</si>
  <si>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</si>
  <si>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</si>
  <si>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</si>
  <si>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</si>
  <si>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</si>
  <si>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</si>
  <si>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</si>
  <si>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</si>
  <si>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</si>
  <si>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</si>
  <si>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</si>
  <si>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</si>
  <si>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</si>
  <si>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</si>
  <si>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</si>
  <si>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</si>
  <si>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</si>
  <si>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</si>
  <si>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</si>
  <si>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</si>
  <si>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</si>
  <si>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</si>
  <si>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</si>
  <si>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</si>
  <si>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</si>
  <si>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</si>
  <si>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</si>
  <si>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</si>
  <si>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</si>
  <si>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</si>
  <si>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</si>
  <si>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</si>
  <si>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</si>
  <si>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</si>
  <si>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</si>
  <si>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</si>
  <si>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</si>
  <si>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</si>
  <si>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</si>
  <si>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</si>
  <si>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</si>
  <si>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</si>
  <si>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</si>
  <si>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</si>
  <si>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</si>
  <si>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</si>
  <si>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</si>
  <si>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</si>
  <si>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</si>
  <si>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</si>
  <si>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</si>
  <si>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</si>
  <si>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</si>
  <si>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</si>
  <si>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</si>
  <si>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</si>
  <si>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</si>
  <si>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</si>
  <si>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</si>
  <si>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</si>
  <si>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</si>
  <si>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</si>
  <si>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</si>
  <si>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</si>
  <si>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</si>
  <si>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</si>
  <si>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</si>
  <si>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</si>
  <si>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</si>
  <si>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北海道木古内町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</si>
  <si>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</si>
  <si>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</si>
  <si>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</si>
  <si>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</si>
  <si>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</si>
  <si>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</si>
  <si>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</si>
  <si>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</si>
  <si>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</si>
  <si>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</si>
  <si>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</si>
  <si>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</si>
  <si>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</si>
  <si>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</si>
  <si>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</si>
  <si>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</si>
  <si>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</si>
  <si>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</si>
  <si>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</si>
  <si>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</si>
  <si>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</si>
  <si>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</si>
  <si>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</si>
  <si>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</si>
  <si>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</si>
  <si>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</si>
  <si>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</si>
  <si>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</si>
  <si>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</si>
  <si>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</si>
  <si>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</si>
  <si>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</si>
  <si>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</si>
  <si>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木古内町国民健康保険特別会計</t>
    <phoneticPr fontId="5"/>
  </si>
  <si>
    <t>木古内町後期高齢者医療特別会計</t>
    <phoneticPr fontId="5"/>
  </si>
  <si>
    <t>木古内町介護保険事業特別会計</t>
    <phoneticPr fontId="5"/>
  </si>
  <si>
    <t>木古内町介護サービス事業特別会計</t>
    <phoneticPr fontId="5"/>
  </si>
  <si>
    <t>木古内町国民健康保険病院事業会計</t>
    <phoneticPr fontId="5"/>
  </si>
  <si>
    <t>法適用企業</t>
    <phoneticPr fontId="5"/>
  </si>
  <si>
    <t>木古内町高齢者介護サービス事業会計</t>
    <phoneticPr fontId="5"/>
  </si>
  <si>
    <t>木古内町水道事業会計</t>
    <phoneticPr fontId="5"/>
  </si>
  <si>
    <t>木古内町下水道事業特別会計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</si>
  <si>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</si>
  <si>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</si>
  <si>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</si>
  <si>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</si>
  <si>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</si>
  <si>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</si>
  <si>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</si>
  <si>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</si>
  <si>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</si>
  <si>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</si>
  <si>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</si>
  <si>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</si>
  <si>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</si>
  <si>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</si>
  <si>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</si>
  <si>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</si>
  <si>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</si>
  <si>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</si>
  <si>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</si>
  <si>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</si>
  <si>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</si>
  <si>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</si>
  <si>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</si>
  <si>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</si>
  <si>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</si>
  <si>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</si>
  <si>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</si>
  <si>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</si>
  <si>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</si>
  <si>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</si>
  <si>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</si>
  <si>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</si>
  <si>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</si>
  <si>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</si>
  <si>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</si>
  <si>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</si>
  <si>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</si>
  <si>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</si>
  <si>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</si>
  <si>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</si>
  <si>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</si>
  <si>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</si>
  <si>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</si>
  <si>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</si>
  <si>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</si>
  <si>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</si>
  <si>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</si>
  <si>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</si>
  <si>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</si>
  <si>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</si>
  <si>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</si>
  <si>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</si>
  <si>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</si>
  <si>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</si>
  <si>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</si>
  <si>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</si>
  <si>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木古内町下水道事業特別会計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</si>
  <si>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</si>
  <si>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</si>
  <si>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</si>
  <si>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</si>
  <si>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</si>
  <si>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</si>
  <si>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</si>
  <si>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</si>
  <si>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</si>
  <si>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</si>
  <si>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</si>
  <si>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</si>
  <si>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</si>
  <si>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</si>
  <si>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</si>
  <si>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</si>
  <si>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</si>
  <si>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</si>
  <si>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</si>
  <si>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</si>
  <si>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</si>
  <si>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</si>
  <si>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</si>
  <si>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</si>
  <si>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</si>
  <si>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</si>
  <si>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</si>
  <si>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</si>
  <si>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</si>
  <si>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</si>
  <si>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</si>
  <si>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</si>
  <si>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</si>
  <si>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</si>
  <si>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</si>
  <si>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</si>
  <si>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</si>
  <si>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</si>
  <si>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</si>
  <si>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</si>
  <si>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</si>
  <si>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</si>
  <si>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</si>
  <si>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</si>
  <si>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</si>
  <si>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</si>
  <si>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</si>
  <si>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</si>
  <si>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</si>
  <si>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</si>
  <si>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</si>
  <si>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</si>
  <si>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</si>
  <si>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</si>
  <si>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</si>
  <si>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</si>
  <si>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</si>
  <si>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</si>
  <si>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</si>
  <si>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</si>
  <si>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</si>
  <si>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</si>
  <si>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</si>
  <si>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</si>
  <si>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</si>
  <si>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</si>
  <si>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</si>
  <si>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</si>
  <si>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</si>
  <si>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</si>
  <si>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</si>
  <si>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</si>
  <si>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</si>
  <si>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</si>
  <si>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</si>
  <si>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</si>
  <si>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</si>
  <si>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</si>
  <si>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</si>
  <si>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</si>
  <si>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</si>
  <si>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</si>
  <si>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</si>
  <si>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</si>
  <si>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</si>
  <si>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</si>
  <si>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</si>
  <si>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</si>
  <si>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</si>
  <si>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</si>
  <si>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8.76</t>
  </si>
  <si>
    <t>▲ 9.37</t>
  </si>
  <si>
    <t>木古内町国民健康保険病院事業会計</t>
  </si>
  <si>
    <t>木古内町高齢者介護サービス事業会計</t>
  </si>
  <si>
    <t>木古内町水道事業会計</t>
  </si>
  <si>
    <t>木古内町介護保険事業特別会計</t>
  </si>
  <si>
    <t>木古内町国民健康保険特別会計</t>
  </si>
  <si>
    <t>木古内町後期高齢者医療特別会計</t>
  </si>
  <si>
    <t>木古内町下水道事業特別会計</t>
  </si>
  <si>
    <t>一般会計</t>
  </si>
  <si>
    <t>その他会計（赤字）</t>
  </si>
  <si>
    <t>その他会計（黒字）</t>
  </si>
  <si>
    <t>H25末</t>
    <phoneticPr fontId="5"/>
  </si>
  <si>
    <t>H26末</t>
    <phoneticPr fontId="5"/>
  </si>
  <si>
    <t>H27末</t>
    <phoneticPr fontId="5"/>
  </si>
  <si>
    <t>H28末</t>
    <phoneticPr fontId="5"/>
  </si>
  <si>
    <t>H29末</t>
    <phoneticPr fontId="5"/>
  </si>
  <si>
    <t>-</t>
    <phoneticPr fontId="2"/>
  </si>
  <si>
    <t>渡島・檜山地方税滞納整理機構</t>
    <rPh sb="0" eb="2">
      <t>オシマ</t>
    </rPh>
    <rPh sb="3" eb="5">
      <t>ヒヤマ</t>
    </rPh>
    <rPh sb="5" eb="8">
      <t>チホウゼイ</t>
    </rPh>
    <rPh sb="8" eb="10">
      <t>タイノウ</t>
    </rPh>
    <rPh sb="10" eb="12">
      <t>セイリ</t>
    </rPh>
    <rPh sb="12" eb="14">
      <t>キコウ</t>
    </rPh>
    <phoneticPr fontId="18"/>
  </si>
  <si>
    <t>渡島西部広域事務組合</t>
    <rPh sb="0" eb="2">
      <t>オシマ</t>
    </rPh>
    <rPh sb="2" eb="4">
      <t>セイブ</t>
    </rPh>
    <rPh sb="4" eb="6">
      <t>コウイキ</t>
    </rPh>
    <rPh sb="6" eb="8">
      <t>ジム</t>
    </rPh>
    <rPh sb="8" eb="10">
      <t>クミアイ</t>
    </rPh>
    <phoneticPr fontId="18"/>
  </si>
  <si>
    <t>渡島廃棄物処理広域連合</t>
    <rPh sb="0" eb="2">
      <t>オシマ</t>
    </rPh>
    <rPh sb="2" eb="5">
      <t>ハイキブツ</t>
    </rPh>
    <rPh sb="5" eb="7">
      <t>ショリ</t>
    </rPh>
    <rPh sb="7" eb="9">
      <t>コウイキ</t>
    </rPh>
    <rPh sb="9" eb="11">
      <t>レンゴウ</t>
    </rPh>
    <phoneticPr fontId="18"/>
  </si>
  <si>
    <t>(江差線代替輸送確保基金(H30年度末現在))</t>
    <rPh sb="1" eb="3">
      <t>エサシ</t>
    </rPh>
    <rPh sb="3" eb="4">
      <t>セン</t>
    </rPh>
    <rPh sb="4" eb="6">
      <t>ダイガ</t>
    </rPh>
    <rPh sb="6" eb="8">
      <t>ユソウ</t>
    </rPh>
    <rPh sb="8" eb="10">
      <t>カクホ</t>
    </rPh>
    <rPh sb="10" eb="12">
      <t>キキン</t>
    </rPh>
    <rPh sb="16" eb="18">
      <t>ネンド</t>
    </rPh>
    <rPh sb="18" eb="19">
      <t>マツ</t>
    </rPh>
    <rPh sb="19" eb="21">
      <t>ゲンザイ</t>
    </rPh>
    <phoneticPr fontId="2"/>
  </si>
  <si>
    <t>(旧江差線施設解体撤去事業準備基金(H30年度末残高))</t>
    <rPh sb="1" eb="2">
      <t>キュウ</t>
    </rPh>
    <rPh sb="2" eb="4">
      <t>エサシ</t>
    </rPh>
    <rPh sb="4" eb="5">
      <t>セン</t>
    </rPh>
    <rPh sb="5" eb="7">
      <t>シセツ</t>
    </rPh>
    <rPh sb="7" eb="9">
      <t>カイタイ</t>
    </rPh>
    <rPh sb="9" eb="11">
      <t>テッキョ</t>
    </rPh>
    <rPh sb="11" eb="13">
      <t>ジギョウ</t>
    </rPh>
    <rPh sb="13" eb="15">
      <t>ジュンビ</t>
    </rPh>
    <rPh sb="15" eb="17">
      <t>キキン</t>
    </rPh>
    <rPh sb="21" eb="23">
      <t>ネンド</t>
    </rPh>
    <rPh sb="23" eb="24">
      <t>マツ</t>
    </rPh>
    <rPh sb="24" eb="26">
      <t>ザンダカ</t>
    </rPh>
    <phoneticPr fontId="2"/>
  </si>
  <si>
    <t>(木古内町企業振興促進基金(H30年度末現在))</t>
    <rPh sb="1" eb="5">
      <t>キコナイチョウ</t>
    </rPh>
    <rPh sb="5" eb="7">
      <t>キギョウ</t>
    </rPh>
    <rPh sb="7" eb="9">
      <t>シンコウ</t>
    </rPh>
    <rPh sb="9" eb="11">
      <t>ソクシン</t>
    </rPh>
    <rPh sb="11" eb="13">
      <t>キキン</t>
    </rPh>
    <rPh sb="17" eb="19">
      <t>ネンド</t>
    </rPh>
    <rPh sb="19" eb="20">
      <t>マツ</t>
    </rPh>
    <rPh sb="20" eb="22">
      <t>ゲンザイ</t>
    </rPh>
    <phoneticPr fontId="2"/>
  </si>
  <si>
    <t>(木古内町地域福祉基金(H30年度末現在))</t>
    <rPh sb="1" eb="5">
      <t>キコナイチョウ</t>
    </rPh>
    <rPh sb="5" eb="7">
      <t>チイキ</t>
    </rPh>
    <rPh sb="7" eb="9">
      <t>フクシ</t>
    </rPh>
    <rPh sb="9" eb="11">
      <t>キキン</t>
    </rPh>
    <rPh sb="15" eb="17">
      <t>ネンド</t>
    </rPh>
    <rPh sb="17" eb="18">
      <t>マツ</t>
    </rPh>
    <rPh sb="18" eb="20">
      <t>ゲンザイ</t>
    </rPh>
    <phoneticPr fontId="2"/>
  </si>
  <si>
    <t>(木古内町中小企業・小規模企業経営改善等支援基金(H30年度末現在))</t>
    <rPh sb="1" eb="5">
      <t>キコナイチョウ</t>
    </rPh>
    <rPh sb="5" eb="9">
      <t>チュウショウキギョウ</t>
    </rPh>
    <rPh sb="10" eb="24">
      <t>ショウキボキギョウケイエイカイゼンラシエンキキン</t>
    </rPh>
    <rPh sb="28" eb="30">
      <t>ネンド</t>
    </rPh>
    <rPh sb="30" eb="31">
      <t>マツ</t>
    </rPh>
    <rPh sb="31" eb="33">
      <t>ゲンザイ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</si>
  <si>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</si>
  <si>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</si>
  <si>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</si>
  <si>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</si>
  <si>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当町の数値を類似団体と比較すると大きな差異が生じているが、これは平成24年度から北海道新幹線関連の大型事業を進めたことで、一般会計に係る地方債残高が大幅に増加し、将来負担比率が上昇したためである。
将来負担比率については、今後も港団地建替や防災行政無線の更新などの大型事業が続くため比率の上昇が懸念されるが、第6次木古内町振興計画（H26～R5）に基づき事業費及び地方債借入額を平準化することで、地方債残高の増加を抑制し、比率の低減を図っていく。
また、有形固定資産減価償却率についても公共施設等総合管理計画及び個別施設計画に基づき計画的な施設管理を進めることで類似団体との均衡を図っていく。</t>
    <rPh sb="0" eb="2">
      <t>トウチョウ</t>
    </rPh>
    <rPh sb="3" eb="5">
      <t>スウチ</t>
    </rPh>
    <rPh sb="6" eb="8">
      <t>ルイジ</t>
    </rPh>
    <rPh sb="8" eb="10">
      <t>ダンタイ</t>
    </rPh>
    <rPh sb="11" eb="13">
      <t>ヒカク</t>
    </rPh>
    <rPh sb="16" eb="17">
      <t>オオ</t>
    </rPh>
    <rPh sb="19" eb="21">
      <t>サイ</t>
    </rPh>
    <rPh sb="22" eb="23">
      <t>ショウ</t>
    </rPh>
    <rPh sb="32" eb="34">
      <t>ヘイセイ</t>
    </rPh>
    <rPh sb="36" eb="38">
      <t>ネンド</t>
    </rPh>
    <rPh sb="40" eb="43">
      <t>ホッカイドウ</t>
    </rPh>
    <rPh sb="43" eb="46">
      <t>シンカンセン</t>
    </rPh>
    <rPh sb="46" eb="48">
      <t>カンレン</t>
    </rPh>
    <rPh sb="49" eb="51">
      <t>オオガタ</t>
    </rPh>
    <rPh sb="51" eb="53">
      <t>ジギョウ</t>
    </rPh>
    <rPh sb="54" eb="55">
      <t>スス</t>
    </rPh>
    <rPh sb="61" eb="63">
      <t>イッパン</t>
    </rPh>
    <rPh sb="63" eb="65">
      <t>カイケイ</t>
    </rPh>
    <rPh sb="66" eb="67">
      <t>カカ</t>
    </rPh>
    <rPh sb="68" eb="71">
      <t>チホウサイ</t>
    </rPh>
    <rPh sb="71" eb="73">
      <t>ザンダカ</t>
    </rPh>
    <rPh sb="74" eb="76">
      <t>オオハバ</t>
    </rPh>
    <rPh sb="77" eb="79">
      <t>ゾウカ</t>
    </rPh>
    <rPh sb="81" eb="83">
      <t>ショウライ</t>
    </rPh>
    <rPh sb="83" eb="85">
      <t>フタン</t>
    </rPh>
    <rPh sb="85" eb="87">
      <t>ヒリツ</t>
    </rPh>
    <rPh sb="88" eb="90">
      <t>ジョウショウ</t>
    </rPh>
    <rPh sb="99" eb="101">
      <t>ショウライ</t>
    </rPh>
    <rPh sb="101" eb="103">
      <t>フタン</t>
    </rPh>
    <rPh sb="103" eb="105">
      <t>ヒリツ</t>
    </rPh>
    <rPh sb="111" eb="113">
      <t>コンゴ</t>
    </rPh>
    <rPh sb="114" eb="115">
      <t>ミナト</t>
    </rPh>
    <rPh sb="115" eb="117">
      <t>ダンチ</t>
    </rPh>
    <rPh sb="117" eb="119">
      <t>タテカエ</t>
    </rPh>
    <rPh sb="120" eb="122">
      <t>ボウサイ</t>
    </rPh>
    <rPh sb="122" eb="124">
      <t>ギョウセイ</t>
    </rPh>
    <rPh sb="124" eb="126">
      <t>ムセン</t>
    </rPh>
    <rPh sb="127" eb="129">
      <t>コウシン</t>
    </rPh>
    <rPh sb="132" eb="134">
      <t>オオガタ</t>
    </rPh>
    <rPh sb="134" eb="136">
      <t>ジギョウ</t>
    </rPh>
    <rPh sb="137" eb="138">
      <t>ツヅ</t>
    </rPh>
    <rPh sb="141" eb="143">
      <t>ヒリツ</t>
    </rPh>
    <rPh sb="144" eb="146">
      <t>ジョウショウ</t>
    </rPh>
    <rPh sb="147" eb="149">
      <t>ケネン</t>
    </rPh>
    <rPh sb="154" eb="155">
      <t>ダイ</t>
    </rPh>
    <rPh sb="156" eb="157">
      <t>ジ</t>
    </rPh>
    <rPh sb="157" eb="161">
      <t>キコナイチョウ</t>
    </rPh>
    <rPh sb="161" eb="163">
      <t>シンコウ</t>
    </rPh>
    <rPh sb="163" eb="165">
      <t>ケイカク</t>
    </rPh>
    <rPh sb="174" eb="175">
      <t>モト</t>
    </rPh>
    <rPh sb="177" eb="179">
      <t>ジギョウ</t>
    </rPh>
    <rPh sb="179" eb="180">
      <t>ヒ</t>
    </rPh>
    <rPh sb="180" eb="181">
      <t>オヨ</t>
    </rPh>
    <rPh sb="182" eb="185">
      <t>チホウサイ</t>
    </rPh>
    <rPh sb="185" eb="188">
      <t>カリイレガク</t>
    </rPh>
    <rPh sb="189" eb="192">
      <t>ヘイジュンカ</t>
    </rPh>
    <rPh sb="198" eb="201">
      <t>チホウサイ</t>
    </rPh>
    <rPh sb="201" eb="203">
      <t>ザンダカ</t>
    </rPh>
    <rPh sb="204" eb="206">
      <t>ゾウカ</t>
    </rPh>
    <rPh sb="207" eb="209">
      <t>ヨクセイ</t>
    </rPh>
    <rPh sb="211" eb="213">
      <t>ヒリツ</t>
    </rPh>
    <rPh sb="214" eb="216">
      <t>テイゲン</t>
    </rPh>
    <rPh sb="217" eb="218">
      <t>ハカ</t>
    </rPh>
    <rPh sb="227" eb="229">
      <t>ユウケイ</t>
    </rPh>
    <rPh sb="229" eb="233">
      <t>コテイシサン</t>
    </rPh>
    <rPh sb="233" eb="235">
      <t>ゲンカ</t>
    </rPh>
    <rPh sb="235" eb="238">
      <t>ショウキャクリツ</t>
    </rPh>
    <rPh sb="243" eb="245">
      <t>コウキョウ</t>
    </rPh>
    <rPh sb="245" eb="247">
      <t>シセツ</t>
    </rPh>
    <rPh sb="247" eb="248">
      <t>ラ</t>
    </rPh>
    <rPh sb="248" eb="250">
      <t>ソウゴウ</t>
    </rPh>
    <rPh sb="250" eb="252">
      <t>カンリ</t>
    </rPh>
    <rPh sb="252" eb="254">
      <t>ケイカク</t>
    </rPh>
    <rPh sb="254" eb="255">
      <t>オヨ</t>
    </rPh>
    <rPh sb="256" eb="258">
      <t>コベツ</t>
    </rPh>
    <rPh sb="258" eb="260">
      <t>シセツ</t>
    </rPh>
    <rPh sb="260" eb="262">
      <t>ケイカク</t>
    </rPh>
    <rPh sb="263" eb="264">
      <t>モト</t>
    </rPh>
    <rPh sb="266" eb="269">
      <t>ケイカクテキ</t>
    </rPh>
    <rPh sb="270" eb="272">
      <t>シセツ</t>
    </rPh>
    <rPh sb="272" eb="274">
      <t>カンリ</t>
    </rPh>
    <rPh sb="275" eb="276">
      <t>スス</t>
    </rPh>
    <rPh sb="281" eb="283">
      <t>ルイジ</t>
    </rPh>
    <rPh sb="283" eb="285">
      <t>ダンタイ</t>
    </rPh>
    <rPh sb="287" eb="289">
      <t>キンコウ</t>
    </rPh>
    <rPh sb="290" eb="291">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</si>
  <si>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</si>
  <si>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</si>
  <si>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</si>
  <si>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</si>
  <si>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</si>
  <si>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</si>
  <si>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類似団体平均との比較でもほぼ同水準になっているが、一方で将来負担比率は平成24～29年度にかけて北海道新幹線関連事業に取り組んだことで地方債残高が大幅に増加し、比率を押し上げる要因となっている。
今後は新幹線関連事業に係る地方債の元金償還が始まったことから実質公債費比率の上昇が見込まれるため、第6次木古内町振興計画(H26～R5)に登載されている各種事業の費用対効果を検証し、町の財政規模に見合った地方債借入に努めることで、各比率の上昇を抑制していく。</t>
    <rPh sb="0" eb="2">
      <t>ジッシツ</t>
    </rPh>
    <rPh sb="2" eb="5">
      <t>コウサイヒ</t>
    </rPh>
    <rPh sb="5" eb="7">
      <t>ヒリツ</t>
    </rPh>
    <rPh sb="13" eb="15">
      <t>ルイジ</t>
    </rPh>
    <rPh sb="15" eb="17">
      <t>ダンタイ</t>
    </rPh>
    <rPh sb="17" eb="19">
      <t>ヘイキン</t>
    </rPh>
    <rPh sb="21" eb="23">
      <t>ヒカク</t>
    </rPh>
    <rPh sb="27" eb="30">
      <t>ドウスイジュン</t>
    </rPh>
    <rPh sb="38" eb="40">
      <t>イッポウ</t>
    </rPh>
    <rPh sb="41" eb="43">
      <t>ショウライ</t>
    </rPh>
    <rPh sb="43" eb="45">
      <t>フタン</t>
    </rPh>
    <rPh sb="45" eb="47">
      <t>ヒリツ</t>
    </rPh>
    <rPh sb="48" eb="50">
      <t>ヘイセイ</t>
    </rPh>
    <rPh sb="55" eb="57">
      <t>ネンド</t>
    </rPh>
    <rPh sb="61" eb="64">
      <t>ホッカイドウ</t>
    </rPh>
    <rPh sb="64" eb="67">
      <t>シンカンセン</t>
    </rPh>
    <rPh sb="67" eb="69">
      <t>カンレン</t>
    </rPh>
    <rPh sb="69" eb="71">
      <t>ジギョウ</t>
    </rPh>
    <rPh sb="72" eb="73">
      <t>ト</t>
    </rPh>
    <rPh sb="74" eb="75">
      <t>ク</t>
    </rPh>
    <rPh sb="80" eb="83">
      <t>チホウサイ</t>
    </rPh>
    <rPh sb="83" eb="85">
      <t>ザンダカ</t>
    </rPh>
    <rPh sb="86" eb="88">
      <t>オオハバ</t>
    </rPh>
    <rPh sb="89" eb="91">
      <t>ゾウカ</t>
    </rPh>
    <rPh sb="93" eb="95">
      <t>ヒリツ</t>
    </rPh>
    <rPh sb="96" eb="97">
      <t>オ</t>
    </rPh>
    <rPh sb="98" eb="99">
      <t>ア</t>
    </rPh>
    <rPh sb="101" eb="103">
      <t>ヨウイン</t>
    </rPh>
    <rPh sb="111" eb="113">
      <t>コンゴ</t>
    </rPh>
    <rPh sb="114" eb="117">
      <t>シンカンセン</t>
    </rPh>
    <rPh sb="117" eb="119">
      <t>カンレン</t>
    </rPh>
    <rPh sb="119" eb="121">
      <t>ジギョウ</t>
    </rPh>
    <rPh sb="122" eb="123">
      <t>カカ</t>
    </rPh>
    <rPh sb="124" eb="127">
      <t>チホウサイ</t>
    </rPh>
    <rPh sb="128" eb="130">
      <t>ガンキン</t>
    </rPh>
    <rPh sb="130" eb="132">
      <t>ショウカン</t>
    </rPh>
    <rPh sb="133" eb="134">
      <t>ハジ</t>
    </rPh>
    <rPh sb="141" eb="143">
      <t>ジッシツ</t>
    </rPh>
    <rPh sb="143" eb="146">
      <t>コウサイヒ</t>
    </rPh>
    <rPh sb="146" eb="148">
      <t>ヒリツ</t>
    </rPh>
    <rPh sb="149" eb="151">
      <t>ジョウショウ</t>
    </rPh>
    <rPh sb="152" eb="154">
      <t>ミコ</t>
    </rPh>
    <rPh sb="160" eb="161">
      <t>ダイ</t>
    </rPh>
    <rPh sb="162" eb="163">
      <t>ジ</t>
    </rPh>
    <rPh sb="163" eb="167">
      <t>キコナイチョウ</t>
    </rPh>
    <rPh sb="167" eb="169">
      <t>シンコウ</t>
    </rPh>
    <rPh sb="169" eb="171">
      <t>ケイカク</t>
    </rPh>
    <rPh sb="180" eb="182">
      <t>トウサイ</t>
    </rPh>
    <rPh sb="187" eb="189">
      <t>カクシュ</t>
    </rPh>
    <rPh sb="189" eb="191">
      <t>ジギョウ</t>
    </rPh>
    <rPh sb="192" eb="194">
      <t>ヒヨウ</t>
    </rPh>
    <rPh sb="194" eb="197">
      <t>タイコウカ</t>
    </rPh>
    <rPh sb="198" eb="200">
      <t>ケンショウ</t>
    </rPh>
    <rPh sb="202" eb="203">
      <t>マチ</t>
    </rPh>
    <rPh sb="204" eb="206">
      <t>ザイセイ</t>
    </rPh>
    <rPh sb="206" eb="208">
      <t>キボ</t>
    </rPh>
    <rPh sb="209" eb="211">
      <t>ミア</t>
    </rPh>
    <rPh sb="213" eb="216">
      <t>チホウサイ</t>
    </rPh>
    <rPh sb="216" eb="218">
      <t>カリイレ</t>
    </rPh>
    <rPh sb="219" eb="220">
      <t>ツト</t>
    </rPh>
    <rPh sb="226" eb="227">
      <t>カク</t>
    </rPh>
    <rPh sb="227" eb="229">
      <t>ヒリツ</t>
    </rPh>
    <rPh sb="230" eb="232">
      <t>ジョウショウ</t>
    </rPh>
    <rPh sb="233" eb="235">
      <t>ヨクセイ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</si>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</sst>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715F5FE-6FB2-4D47-87A0-35BEB2F9B77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287914</c:v>
                </c:pt>
                <c:pt idx="2">
                  <c:v>310300</c:v>
                </c:pt>
                <c:pt idx="3">
                  <c:v>317319</c:v>
                </c:pt>
                <c:pt idx="4">
                  <c:v>289738</c:v>
                </c:pt>
              </c:numCache>
            </c:numRef>
          </c:val>
          <c:smooth val="0"/>
          <c:extLst>
            <c:ext xmlns:c16="http://schemas.microsoft.com/office/drawing/2014/chart" uri="{C3380CC4-5D6E-409C-BE32-E72D297353CC}">
              <c16:uniqueId val="{00000000-2053-4B83-B506-8DEEC91F02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403689</c:v>
                </c:pt>
                <c:pt idx="1">
                  <c:v>380284</c:v>
                </c:pt>
                <c:pt idx="2">
                  <c:v>176778</c:v>
                </c:pt>
                <c:pt idx="3">
                  <c:v>134945</c:v>
                </c:pt>
                <c:pt idx="4">
                  <c:v>68690</c:v>
                </c:pt>
              </c:numCache>
            </c:numRef>
          </c:val>
          <c:smooth val="0"/>
          <c:extLst>
            <c:ext xmlns:c16="http://schemas.microsoft.com/office/drawing/2014/chart" uri="{C3380CC4-5D6E-409C-BE32-E72D297353CC}">
              <c16:uniqueId val="{00000001-2053-4B83-B506-8DEEC91F0270}"/>
            </c:ext>
          </c:extLst>
        </c:ser>
        <c:dLbls>
          <c:showLegendKey val="0"/>
          <c:showVal val="0"/>
          <c:showCatName val="0"/>
          <c:showSerName val="0"/>
          <c:showPercent val="0"/>
          <c:showBubbleSize val="0"/>
        </c:dLbls>
        <c:marker val="1"/>
        <c:smooth val="0"/>
        <c:axId val="199090536"/>
        <c:axId val="198469656"/>
      </c:lineChart>
      <c:catAx>
        <c:axId val="199090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469656"/>
        <c:crosses val="autoZero"/>
        <c:auto val="1"/>
        <c:lblAlgn val="ctr"/>
        <c:lblOffset val="100"/>
        <c:tickLblSkip val="1"/>
        <c:tickMarkSkip val="1"/>
        <c:noMultiLvlLbl val="0"/>
      </c:catAx>
      <c:valAx>
        <c:axId val="19846965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090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3.28</c:v>
                </c:pt>
                <c:pt idx="1">
                  <c:v>8.43</c:v>
                </c:pt>
                <c:pt idx="2">
                  <c:v>0.09</c:v>
                </c:pt>
                <c:pt idx="3">
                  <c:v>1.93</c:v>
                </c:pt>
                <c:pt idx="4">
                  <c:v>0.05</c:v>
                </c:pt>
              </c:numCache>
            </c:numRef>
          </c:val>
          <c:extLst>
            <c:ext xmlns:c16="http://schemas.microsoft.com/office/drawing/2014/chart" uri="{C3380CC4-5D6E-409C-BE32-E72D297353CC}">
              <c16:uniqueId val="{00000000-1BC7-412F-920B-21E682352B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51.55</c:v>
                </c:pt>
                <c:pt idx="1">
                  <c:v>52.06</c:v>
                </c:pt>
                <c:pt idx="2">
                  <c:v>53.15</c:v>
                </c:pt>
                <c:pt idx="3">
                  <c:v>54.23</c:v>
                </c:pt>
                <c:pt idx="4">
                  <c:v>48.18</c:v>
                </c:pt>
              </c:numCache>
            </c:numRef>
          </c:val>
          <c:extLst>
            <c:ext xmlns:c16="http://schemas.microsoft.com/office/drawing/2014/chart" uri="{C3380CC4-5D6E-409C-BE32-E72D297353CC}">
              <c16:uniqueId val="{00000001-1BC7-412F-920B-21E682352B61}"/>
            </c:ext>
          </c:extLst>
        </c:ser>
        <c:dLbls>
          <c:showLegendKey val="0"/>
          <c:showVal val="0"/>
          <c:showCatName val="0"/>
          <c:showSerName val="0"/>
          <c:showPercent val="0"/>
          <c:showBubbleSize val="0"/>
        </c:dLbls>
        <c:gapWidth val="250"/>
        <c:overlap val="100"/>
        <c:axId val="198472616"/>
        <c:axId val="231798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0.71</c:v>
                </c:pt>
                <c:pt idx="1">
                  <c:v>6.36</c:v>
                </c:pt>
                <c:pt idx="2">
                  <c:v>-8.76</c:v>
                </c:pt>
                <c:pt idx="3">
                  <c:v>1.89</c:v>
                </c:pt>
                <c:pt idx="4">
                  <c:v>-9.3699999999999992</c:v>
                </c:pt>
              </c:numCache>
            </c:numRef>
          </c:val>
          <c:smooth val="0"/>
          <c:extLst>
            <c:ext xmlns:c16="http://schemas.microsoft.com/office/drawing/2014/chart" uri="{C3380CC4-5D6E-409C-BE32-E72D297353CC}">
              <c16:uniqueId val="{00000002-1BC7-412F-920B-21E682352B61}"/>
            </c:ext>
          </c:extLst>
        </c:ser>
        <c:dLbls>
          <c:showLegendKey val="0"/>
          <c:showVal val="0"/>
          <c:showCatName val="0"/>
          <c:showSerName val="0"/>
          <c:showPercent val="0"/>
          <c:showBubbleSize val="0"/>
        </c:dLbls>
        <c:marker val="1"/>
        <c:smooth val="0"/>
        <c:axId val="198472616"/>
        <c:axId val="231798992"/>
      </c:lineChart>
      <c:catAx>
        <c:axId val="198472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1798992"/>
        <c:crosses val="autoZero"/>
        <c:auto val="1"/>
        <c:lblAlgn val="ctr"/>
        <c:lblOffset val="100"/>
        <c:tickLblSkip val="1"/>
        <c:tickMarkSkip val="1"/>
        <c:noMultiLvlLbl val="0"/>
      </c:catAx>
      <c:valAx>
        <c:axId val="23179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472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4.53</c:v>
                </c:pt>
                <c:pt idx="2">
                  <c:v>#N/A</c:v>
                </c:pt>
                <c:pt idx="3">
                  <c:v>3.16</c:v>
                </c:pt>
                <c:pt idx="4">
                  <c:v>#N/A</c:v>
                </c:pt>
                <c:pt idx="5">
                  <c:v>1.61</c:v>
                </c:pt>
                <c:pt idx="6">
                  <c:v>#N/A</c:v>
                </c:pt>
                <c:pt idx="7">
                  <c:v>2.98</c:v>
                </c:pt>
                <c:pt idx="8">
                  <c:v>#N/A</c:v>
                </c:pt>
                <c:pt idx="9">
                  <c:v>0</c:v>
                </c:pt>
              </c:numCache>
            </c:numRef>
          </c:val>
          <c:extLst>
            <c:ext xmlns:c16="http://schemas.microsoft.com/office/drawing/2014/chart" uri="{C3380CC4-5D6E-409C-BE32-E72D297353CC}">
              <c16:uniqueId val="{00000000-9ADA-4BFE-8E09-17756995FF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DA-4BFE-8E09-17756995FFD6}"/>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3.28</c:v>
                </c:pt>
                <c:pt idx="2">
                  <c:v>#N/A</c:v>
                </c:pt>
                <c:pt idx="3">
                  <c:v>8.42</c:v>
                </c:pt>
                <c:pt idx="4">
                  <c:v>#N/A</c:v>
                </c:pt>
                <c:pt idx="5">
                  <c:v>0.08</c:v>
                </c:pt>
                <c:pt idx="6">
                  <c:v>#N/A</c:v>
                </c:pt>
                <c:pt idx="7">
                  <c:v>1.92</c:v>
                </c:pt>
                <c:pt idx="8">
                  <c:v>#N/A</c:v>
                </c:pt>
                <c:pt idx="9">
                  <c:v>0.05</c:v>
                </c:pt>
              </c:numCache>
            </c:numRef>
          </c:val>
          <c:extLst>
            <c:ext xmlns:c16="http://schemas.microsoft.com/office/drawing/2014/chart" uri="{C3380CC4-5D6E-409C-BE32-E72D297353CC}">
              <c16:uniqueId val="{00000002-9ADA-4BFE-8E09-17756995FFD6}"/>
            </c:ext>
          </c:extLst>
        </c:ser>
        <c:ser>
          <c:idx val="3"/>
          <c:order val="3"/>
          <c:tx>
            <c:strRef>
              <c:f>データシート!$A$30</c:f>
              <c:strCache>
                <c:ptCount val="1"/>
                <c:pt idx="0">
                  <c:v>木古内町下水道事業特別会計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0.09</c:v>
                </c:pt>
                <c:pt idx="4">
                  <c:v>#N/A</c:v>
                </c:pt>
                <c:pt idx="5">
                  <c:v>0.03</c:v>
                </c:pt>
                <c:pt idx="6">
                  <c:v>#N/A</c:v>
                </c:pt>
                <c:pt idx="7">
                  <c:v>0.08</c:v>
                </c:pt>
                <c:pt idx="8">
                  <c:v>#N/A</c:v>
                </c:pt>
                <c:pt idx="9">
                  <c:v>0.05</c:v>
                </c:pt>
              </c:numCache>
            </c:numRef>
          </c:val>
          <c:extLst>
            <c:ext xmlns:c16="http://schemas.microsoft.com/office/drawing/2014/chart" uri="{C3380CC4-5D6E-409C-BE32-E72D297353CC}">
              <c16:uniqueId val="{00000003-9ADA-4BFE-8E09-17756995FFD6}"/>
            </c:ext>
          </c:extLst>
        </c:ser>
        <c:ser>
          <c:idx val="4"/>
          <c:order val="4"/>
          <c:tx>
            <c:strRef>
              <c:f>データシート!$A$31</c:f>
              <c:strCache>
                <c:ptCount val="1"/>
                <c:pt idx="0">
                  <c:v>木古内町後期高齢者医療特別会計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0.06</c:v>
                </c:pt>
                <c:pt idx="8">
                  <c:v>#N/A</c:v>
                </c:pt>
                <c:pt idx="9">
                  <c:v>0.08</c:v>
                </c:pt>
              </c:numCache>
            </c:numRef>
          </c:val>
          <c:extLst>
            <c:ext xmlns:c16="http://schemas.microsoft.com/office/drawing/2014/chart" uri="{C3380CC4-5D6E-409C-BE32-E72D297353CC}">
              <c16:uniqueId val="{00000004-9ADA-4BFE-8E09-17756995FFD6}"/>
            </c:ext>
          </c:extLst>
        </c:ser>
        <c:ser>
          <c:idx val="5"/>
          <c:order val="5"/>
          <c:tx>
            <c:strRef>
              <c:f>データシート!$A$32</c:f>
              <c:strCache>
                <c:ptCount val="1"/>
                <c:pt idx="0">
                  <c:v>木古内町国民健康保険特別会計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4.08</c:v>
                </c:pt>
                <c:pt idx="2">
                  <c:v>#N/A</c:v>
                </c:pt>
                <c:pt idx="3">
                  <c:v>4.53</c:v>
                </c:pt>
                <c:pt idx="4">
                  <c:v>#N/A</c:v>
                </c:pt>
                <c:pt idx="5">
                  <c:v>5.35</c:v>
                </c:pt>
                <c:pt idx="6">
                  <c:v>#N/A</c:v>
                </c:pt>
                <c:pt idx="7">
                  <c:v>3.51</c:v>
                </c:pt>
                <c:pt idx="8">
                  <c:v>#N/A</c:v>
                </c:pt>
                <c:pt idx="9">
                  <c:v>0.97</c:v>
                </c:pt>
              </c:numCache>
            </c:numRef>
          </c:val>
          <c:extLst>
            <c:ext xmlns:c16="http://schemas.microsoft.com/office/drawing/2014/chart" uri="{C3380CC4-5D6E-409C-BE32-E72D297353CC}">
              <c16:uniqueId val="{00000005-9ADA-4BFE-8E09-17756995FFD6}"/>
            </c:ext>
          </c:extLst>
        </c:ser>
        <c:ser>
          <c:idx val="6"/>
          <c:order val="6"/>
          <c:tx>
            <c:strRef>
              <c:f>データシート!$A$33</c:f>
              <c:strCache>
                <c:ptCount val="1"/>
                <c:pt idx="0">
                  <c:v>木古内町介護保険事業特別会計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0.51</c:v>
                </c:pt>
                <c:pt idx="2">
                  <c:v>#N/A</c:v>
                </c:pt>
                <c:pt idx="3">
                  <c:v>0.4</c:v>
                </c:pt>
                <c:pt idx="4">
                  <c:v>#N/A</c:v>
                </c:pt>
                <c:pt idx="5">
                  <c:v>0.92</c:v>
                </c:pt>
                <c:pt idx="6">
                  <c:v>#N/A</c:v>
                </c:pt>
                <c:pt idx="7">
                  <c:v>1.04</c:v>
                </c:pt>
                <c:pt idx="8">
                  <c:v>#N/A</c:v>
                </c:pt>
                <c:pt idx="9">
                  <c:v>1.43</c:v>
                </c:pt>
              </c:numCache>
            </c:numRef>
          </c:val>
          <c:extLst>
            <c:ext xmlns:c16="http://schemas.microsoft.com/office/drawing/2014/chart" uri="{C3380CC4-5D6E-409C-BE32-E72D297353CC}">
              <c16:uniqueId val="{00000006-9ADA-4BFE-8E09-17756995FFD6}"/>
            </c:ext>
          </c:extLst>
        </c:ser>
        <c:ser>
          <c:idx val="7"/>
          <c:order val="7"/>
          <c:tx>
            <c:strRef>
              <c:f>データシート!$A$34</c:f>
              <c:strCache>
                <c:ptCount val="1"/>
                <c:pt idx="0">
                  <c:v>木古内町水道事業会計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2.88</c:v>
                </c:pt>
                <c:pt idx="2">
                  <c:v>#N/A</c:v>
                </c:pt>
                <c:pt idx="3">
                  <c:v>3.51</c:v>
                </c:pt>
                <c:pt idx="4">
                  <c:v>#N/A</c:v>
                </c:pt>
                <c:pt idx="5">
                  <c:v>4.1100000000000003</c:v>
                </c:pt>
                <c:pt idx="6">
                  <c:v>#N/A</c:v>
                </c:pt>
                <c:pt idx="7">
                  <c:v>4.46</c:v>
                </c:pt>
                <c:pt idx="8">
                  <c:v>#N/A</c:v>
                </c:pt>
                <c:pt idx="9">
                  <c:v>4.1100000000000003</c:v>
                </c:pt>
              </c:numCache>
            </c:numRef>
          </c:val>
          <c:extLst>
            <c:ext xmlns:c16="http://schemas.microsoft.com/office/drawing/2014/chart" uri="{C3380CC4-5D6E-409C-BE32-E72D297353CC}">
              <c16:uniqueId val="{00000007-9ADA-4BFE-8E09-17756995FFD6}"/>
            </c:ext>
          </c:extLst>
        </c:ser>
        <c:ser>
          <c:idx val="8"/>
          <c:order val="8"/>
          <c:tx>
            <c:strRef>
              <c:f>データシート!$A$35</c:f>
              <c:strCache>
                <c:ptCount val="1"/>
                <c:pt idx="0">
                  <c:v>木古内町高齢者介護サービス事業会計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4.8899999999999997</c:v>
                </c:pt>
              </c:numCache>
            </c:numRef>
          </c:val>
          <c:extLst>
            <c:ext xmlns:c16="http://schemas.microsoft.com/office/drawing/2014/chart" uri="{C3380CC4-5D6E-409C-BE32-E72D297353CC}">
              <c16:uniqueId val="{00000008-9ADA-4BFE-8E09-17756995FFD6}"/>
            </c:ext>
          </c:extLst>
        </c:ser>
        <c:ser>
          <c:idx val="9"/>
          <c:order val="9"/>
          <c:tx>
            <c:strRef>
              <c:f>データシート!$A$36</c:f>
              <c:strCache>
                <c:ptCount val="1"/>
                <c:pt idx="0">
                  <c:v>木古内町国民健康保険病院事業会計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33.72</c:v>
                </c:pt>
                <c:pt idx="2">
                  <c:v>#N/A</c:v>
                </c:pt>
                <c:pt idx="3">
                  <c:v>33.97</c:v>
                </c:pt>
                <c:pt idx="4">
                  <c:v>#N/A</c:v>
                </c:pt>
                <c:pt idx="5">
                  <c:v>35.72</c:v>
                </c:pt>
                <c:pt idx="6">
                  <c:v>#N/A</c:v>
                </c:pt>
                <c:pt idx="7">
                  <c:v>30.15</c:v>
                </c:pt>
                <c:pt idx="8">
                  <c:v>#N/A</c:v>
                </c:pt>
                <c:pt idx="9">
                  <c:v>30.37</c:v>
                </c:pt>
              </c:numCache>
            </c:numRef>
          </c:val>
          <c:extLst>
            <c:ext xmlns:c16="http://schemas.microsoft.com/office/drawing/2014/chart" uri="{C3380CC4-5D6E-409C-BE32-E72D297353CC}">
              <c16:uniqueId val="{00000009-9ADA-4BFE-8E09-17756995FFD6}"/>
            </c:ext>
          </c:extLst>
        </c:ser>
        <c:dLbls>
          <c:showLegendKey val="0"/>
          <c:showVal val="0"/>
          <c:showCatName val="0"/>
          <c:showSerName val="0"/>
          <c:showPercent val="0"/>
          <c:showBubbleSize val="0"/>
        </c:dLbls>
        <c:gapWidth val="150"/>
        <c:overlap val="100"/>
        <c:axId val="236730536"/>
        <c:axId val="236730920"/>
      </c:barChart>
      <c:catAx>
        <c:axId val="236730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730920"/>
        <c:crosses val="autoZero"/>
        <c:auto val="1"/>
        <c:lblAlgn val="ctr"/>
        <c:lblOffset val="100"/>
        <c:tickLblSkip val="1"/>
        <c:tickMarkSkip val="1"/>
        <c:noMultiLvlLbl val="0"/>
      </c:catAx>
      <c:valAx>
        <c:axId val="236730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730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615</c:v>
                </c:pt>
                <c:pt idx="5">
                  <c:v>562</c:v>
                </c:pt>
                <c:pt idx="8">
                  <c:v>545</c:v>
                </c:pt>
                <c:pt idx="11">
                  <c:v>536</c:v>
                </c:pt>
                <c:pt idx="14">
                  <c:v>531</c:v>
                </c:pt>
              </c:numCache>
            </c:numRef>
          </c:val>
          <c:extLst>
            <c:ext xmlns:c16="http://schemas.microsoft.com/office/drawing/2014/chart" uri="{C3380CC4-5D6E-409C-BE32-E72D297353CC}">
              <c16:uniqueId val="{00000000-64C0-4A92-A666-A83902C173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C0-4A92-A666-A83902C173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4C0-4A92-A666-A83902C173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32</c:v>
                </c:pt>
                <c:pt idx="3">
                  <c:v>33</c:v>
                </c:pt>
                <c:pt idx="6">
                  <c:v>35</c:v>
                </c:pt>
                <c:pt idx="9">
                  <c:v>35</c:v>
                </c:pt>
                <c:pt idx="12">
                  <c:v>17</c:v>
                </c:pt>
              </c:numCache>
            </c:numRef>
          </c:val>
          <c:extLst>
            <c:ext xmlns:c16="http://schemas.microsoft.com/office/drawing/2014/chart" uri="{C3380CC4-5D6E-409C-BE32-E72D297353CC}">
              <c16:uniqueId val="{00000003-64C0-4A92-A666-A83902C173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240</c:v>
                </c:pt>
                <c:pt idx="3">
                  <c:v>256</c:v>
                </c:pt>
                <c:pt idx="6">
                  <c:v>253</c:v>
                </c:pt>
                <c:pt idx="9">
                  <c:v>209</c:v>
                </c:pt>
                <c:pt idx="12">
                  <c:v>212</c:v>
                </c:pt>
              </c:numCache>
            </c:numRef>
          </c:val>
          <c:extLst>
            <c:ext xmlns:c16="http://schemas.microsoft.com/office/drawing/2014/chart" uri="{C3380CC4-5D6E-409C-BE32-E72D297353CC}">
              <c16:uniqueId val="{00000004-64C0-4A92-A666-A83902C173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C0-4A92-A666-A83902C173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C0-4A92-A666-A83902C173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476</c:v>
                </c:pt>
                <c:pt idx="3">
                  <c:v>422</c:v>
                </c:pt>
                <c:pt idx="6">
                  <c:v>425</c:v>
                </c:pt>
                <c:pt idx="9">
                  <c:v>456</c:v>
                </c:pt>
                <c:pt idx="12">
                  <c:v>490</c:v>
                </c:pt>
              </c:numCache>
            </c:numRef>
          </c:val>
          <c:extLst>
            <c:ext xmlns:c16="http://schemas.microsoft.com/office/drawing/2014/chart" uri="{C3380CC4-5D6E-409C-BE32-E72D297353CC}">
              <c16:uniqueId val="{00000007-64C0-4A92-A666-A83902C17353}"/>
            </c:ext>
          </c:extLst>
        </c:ser>
        <c:dLbls>
          <c:showLegendKey val="0"/>
          <c:showVal val="0"/>
          <c:showCatName val="0"/>
          <c:showSerName val="0"/>
          <c:showPercent val="0"/>
          <c:showBubbleSize val="0"/>
        </c:dLbls>
        <c:gapWidth val="100"/>
        <c:overlap val="100"/>
        <c:axId val="238685200"/>
        <c:axId val="286844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133</c:v>
                </c:pt>
                <c:pt idx="2">
                  <c:v>#N/A</c:v>
                </c:pt>
                <c:pt idx="3">
                  <c:v>#N/A</c:v>
                </c:pt>
                <c:pt idx="4">
                  <c:v>149</c:v>
                </c:pt>
                <c:pt idx="5">
                  <c:v>#N/A</c:v>
                </c:pt>
                <c:pt idx="6">
                  <c:v>#N/A</c:v>
                </c:pt>
                <c:pt idx="7">
                  <c:v>168</c:v>
                </c:pt>
                <c:pt idx="8">
                  <c:v>#N/A</c:v>
                </c:pt>
                <c:pt idx="9">
                  <c:v>#N/A</c:v>
                </c:pt>
                <c:pt idx="10">
                  <c:v>164</c:v>
                </c:pt>
                <c:pt idx="11">
                  <c:v>#N/A</c:v>
                </c:pt>
                <c:pt idx="12">
                  <c:v>#N/A</c:v>
                </c:pt>
                <c:pt idx="13">
                  <c:v>188</c:v>
                </c:pt>
                <c:pt idx="14">
                  <c:v>#N/A</c:v>
                </c:pt>
              </c:numCache>
            </c:numRef>
          </c:val>
          <c:smooth val="0"/>
          <c:extLst>
            <c:ext xmlns:c16="http://schemas.microsoft.com/office/drawing/2014/chart" uri="{C3380CC4-5D6E-409C-BE32-E72D297353CC}">
              <c16:uniqueId val="{00000008-64C0-4A92-A666-A83902C17353}"/>
            </c:ext>
          </c:extLst>
        </c:ser>
        <c:dLbls>
          <c:showLegendKey val="0"/>
          <c:showVal val="0"/>
          <c:showCatName val="0"/>
          <c:showSerName val="0"/>
          <c:showPercent val="0"/>
          <c:showBubbleSize val="0"/>
        </c:dLbls>
        <c:marker val="1"/>
        <c:smooth val="0"/>
        <c:axId val="238685200"/>
        <c:axId val="286844216"/>
      </c:lineChart>
      <c:catAx>
        <c:axId val="23868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6844216"/>
        <c:crosses val="autoZero"/>
        <c:auto val="1"/>
        <c:lblAlgn val="ctr"/>
        <c:lblOffset val="100"/>
        <c:tickLblSkip val="1"/>
        <c:tickMarkSkip val="1"/>
        <c:noMultiLvlLbl val="0"/>
      </c:catAx>
      <c:valAx>
        <c:axId val="286844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68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4809</c:v>
                </c:pt>
                <c:pt idx="5">
                  <c:v>5208</c:v>
                </c:pt>
                <c:pt idx="8">
                  <c:v>5223</c:v>
                </c:pt>
                <c:pt idx="11">
                  <c:v>5171</c:v>
                </c:pt>
                <c:pt idx="14">
                  <c:v>5103</c:v>
                </c:pt>
              </c:numCache>
            </c:numRef>
          </c:val>
          <c:extLst>
            <c:ext xmlns:c16="http://schemas.microsoft.com/office/drawing/2014/chart" uri="{C3380CC4-5D6E-409C-BE32-E72D297353CC}">
              <c16:uniqueId val="{00000000-FCAB-4E0D-A191-D90909EB9E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334</c:v>
                </c:pt>
                <c:pt idx="5">
                  <c:v>289</c:v>
                </c:pt>
                <c:pt idx="8">
                  <c:v>241</c:v>
                </c:pt>
                <c:pt idx="11">
                  <c:v>212</c:v>
                </c:pt>
                <c:pt idx="14">
                  <c:v>234</c:v>
                </c:pt>
              </c:numCache>
            </c:numRef>
          </c:val>
          <c:extLst>
            <c:ext xmlns:c16="http://schemas.microsoft.com/office/drawing/2014/chart" uri="{C3380CC4-5D6E-409C-BE32-E72D297353CC}">
              <c16:uniqueId val="{00000001-FCAB-4E0D-A191-D90909EB9E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1416</c:v>
                </c:pt>
                <c:pt idx="5">
                  <c:v>1441</c:v>
                </c:pt>
                <c:pt idx="8">
                  <c:v>1438</c:v>
                </c:pt>
                <c:pt idx="11">
                  <c:v>1435</c:v>
                </c:pt>
                <c:pt idx="14">
                  <c:v>1247</c:v>
                </c:pt>
              </c:numCache>
            </c:numRef>
          </c:val>
          <c:extLst>
            <c:ext xmlns:c16="http://schemas.microsoft.com/office/drawing/2014/chart" uri="{C3380CC4-5D6E-409C-BE32-E72D297353CC}">
              <c16:uniqueId val="{00000002-FCAB-4E0D-A191-D90909EB9E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AB-4E0D-A191-D90909EB9E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AB-4E0D-A191-D90909EB9E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AB-4E0D-A191-D90909EB9E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608</c:v>
                </c:pt>
                <c:pt idx="3">
                  <c:v>493</c:v>
                </c:pt>
                <c:pt idx="6">
                  <c:v>532</c:v>
                </c:pt>
                <c:pt idx="9">
                  <c:v>562</c:v>
                </c:pt>
                <c:pt idx="12">
                  <c:v>459</c:v>
                </c:pt>
              </c:numCache>
            </c:numRef>
          </c:val>
          <c:extLst>
            <c:ext xmlns:c16="http://schemas.microsoft.com/office/drawing/2014/chart" uri="{C3380CC4-5D6E-409C-BE32-E72D297353CC}">
              <c16:uniqueId val="{00000006-FCAB-4E0D-A191-D90909EB9E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252</c:v>
                </c:pt>
                <c:pt idx="3">
                  <c:v>222</c:v>
                </c:pt>
                <c:pt idx="6">
                  <c:v>188</c:v>
                </c:pt>
                <c:pt idx="9">
                  <c:v>191</c:v>
                </c:pt>
                <c:pt idx="12">
                  <c:v>189</c:v>
                </c:pt>
              </c:numCache>
            </c:numRef>
          </c:val>
          <c:extLst>
            <c:ext xmlns:c16="http://schemas.microsoft.com/office/drawing/2014/chart" uri="{C3380CC4-5D6E-409C-BE32-E72D297353CC}">
              <c16:uniqueId val="{00000007-FCAB-4E0D-A191-D90909EB9E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2878</c:v>
                </c:pt>
                <c:pt idx="3">
                  <c:v>2774</c:v>
                </c:pt>
                <c:pt idx="6">
                  <c:v>2747</c:v>
                </c:pt>
                <c:pt idx="9">
                  <c:v>2491</c:v>
                </c:pt>
                <c:pt idx="12">
                  <c:v>2205</c:v>
                </c:pt>
              </c:numCache>
            </c:numRef>
          </c:val>
          <c:extLst>
            <c:ext xmlns:c16="http://schemas.microsoft.com/office/drawing/2014/chart" uri="{C3380CC4-5D6E-409C-BE32-E72D297353CC}">
              <c16:uniqueId val="{00000008-FCAB-4E0D-A191-D90909EB9E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CAB-4E0D-A191-D90909EB9E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4702</c:v>
                </c:pt>
                <c:pt idx="3">
                  <c:v>5418</c:v>
                </c:pt>
                <c:pt idx="6">
                  <c:v>5610</c:v>
                </c:pt>
                <c:pt idx="9">
                  <c:v>5627</c:v>
                </c:pt>
                <c:pt idx="12">
                  <c:v>5533</c:v>
                </c:pt>
              </c:numCache>
            </c:numRef>
          </c:val>
          <c:extLst>
            <c:ext xmlns:c16="http://schemas.microsoft.com/office/drawing/2014/chart" uri="{C3380CC4-5D6E-409C-BE32-E72D297353CC}">
              <c16:uniqueId val="{0000000A-FCAB-4E0D-A191-D90909EB9ECB}"/>
            </c:ext>
          </c:extLst>
        </c:ser>
        <c:dLbls>
          <c:showLegendKey val="0"/>
          <c:showVal val="0"/>
          <c:showCatName val="0"/>
          <c:showSerName val="0"/>
          <c:showPercent val="0"/>
          <c:showBubbleSize val="0"/>
        </c:dLbls>
        <c:gapWidth val="100"/>
        <c:overlap val="100"/>
        <c:axId val="198175304"/>
        <c:axId val="198175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1882</c:v>
                </c:pt>
                <c:pt idx="2">
                  <c:v>#N/A</c:v>
                </c:pt>
                <c:pt idx="3">
                  <c:v>#N/A</c:v>
                </c:pt>
                <c:pt idx="4">
                  <c:v>1970</c:v>
                </c:pt>
                <c:pt idx="5">
                  <c:v>#N/A</c:v>
                </c:pt>
                <c:pt idx="6">
                  <c:v>#N/A</c:v>
                </c:pt>
                <c:pt idx="7">
                  <c:v>2176</c:v>
                </c:pt>
                <c:pt idx="8">
                  <c:v>#N/A</c:v>
                </c:pt>
                <c:pt idx="9">
                  <c:v>#N/A</c:v>
                </c:pt>
                <c:pt idx="10">
                  <c:v>2052</c:v>
                </c:pt>
                <c:pt idx="11">
                  <c:v>#N/A</c:v>
                </c:pt>
                <c:pt idx="12">
                  <c:v>#N/A</c:v>
                </c:pt>
                <c:pt idx="13">
                  <c:v>1802</c:v>
                </c:pt>
                <c:pt idx="14">
                  <c:v>#N/A</c:v>
                </c:pt>
              </c:numCache>
            </c:numRef>
          </c:val>
          <c:smooth val="0"/>
          <c:extLst>
            <c:ext xmlns:c16="http://schemas.microsoft.com/office/drawing/2014/chart" uri="{C3380CC4-5D6E-409C-BE32-E72D297353CC}">
              <c16:uniqueId val="{0000000B-FCAB-4E0D-A191-D90909EB9ECB}"/>
            </c:ext>
          </c:extLst>
        </c:ser>
        <c:dLbls>
          <c:showLegendKey val="0"/>
          <c:showVal val="0"/>
          <c:showCatName val="0"/>
          <c:showSerName val="0"/>
          <c:showPercent val="0"/>
          <c:showBubbleSize val="0"/>
        </c:dLbls>
        <c:marker val="1"/>
        <c:smooth val="0"/>
        <c:axId val="198175304"/>
        <c:axId val="198175688"/>
      </c:lineChart>
      <c:catAx>
        <c:axId val="198175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8175688"/>
        <c:crosses val="autoZero"/>
        <c:auto val="1"/>
        <c:lblAlgn val="ctr"/>
        <c:lblOffset val="100"/>
        <c:tickLblSkip val="1"/>
        <c:tickMarkSkip val="1"/>
        <c:noMultiLvlLbl val="0"/>
      </c:catAx>
      <c:valAx>
        <c:axId val="198175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175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1414</c:v>
                </c:pt>
                <c:pt idx="1">
                  <c:v>1416</c:v>
                </c:pt>
                <c:pt idx="2">
                  <c:v>1226</c:v>
                </c:pt>
              </c:numCache>
            </c:numRef>
          </c:val>
          <c:extLst>
            <c:ext xmlns:c16="http://schemas.microsoft.com/office/drawing/2014/chart" uri="{C3380CC4-5D6E-409C-BE32-E72D297353CC}">
              <c16:uniqueId val="{00000000-E1CF-4106-A10A-25961A5A26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E1CF-4106-A10A-25961A5A26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1247</c:v>
                </c:pt>
                <c:pt idx="1">
                  <c:v>1186</c:v>
                </c:pt>
                <c:pt idx="2">
                  <c:v>1336</c:v>
                </c:pt>
              </c:numCache>
            </c:numRef>
          </c:val>
          <c:extLst>
            <c:ext xmlns:c16="http://schemas.microsoft.com/office/drawing/2014/chart" uri="{C3380CC4-5D6E-409C-BE32-E72D297353CC}">
              <c16:uniqueId val="{00000002-E1CF-4106-A10A-25961A5A2640}"/>
            </c:ext>
          </c:extLst>
        </c:ser>
        <c:dLbls>
          <c:showLegendKey val="0"/>
          <c:showVal val="0"/>
          <c:showCatName val="0"/>
          <c:showSerName val="0"/>
          <c:showPercent val="0"/>
          <c:showBubbleSize val="0"/>
        </c:dLbls>
        <c:gapWidth val="120"/>
        <c:overlap val="100"/>
        <c:axId val="198138176"/>
        <c:axId val="198138568"/>
      </c:barChart>
      <c:catAx>
        <c:axId val="19813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8138568"/>
        <c:crosses val="autoZero"/>
        <c:auto val="1"/>
        <c:lblAlgn val="ctr"/>
        <c:lblOffset val="100"/>
        <c:tickLblSkip val="1"/>
        <c:tickMarkSkip val="1"/>
        <c:noMultiLvlLbl val="0"/>
      </c:catAx>
      <c:valAx>
        <c:axId val="198138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813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{4A313F2D-1E07-4493-8340-E1B24656AE9D}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634-4D93-9E48-A147B765DC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{7AD0163F-3847-4CB2-B752-613551DA1855}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34-4D93-9E48-A147B765DC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{91CAB317-F742-46FC-8A59-C8D7BDE02F54}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34-4D93-9E48-A147B765DC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{2DBF26F3-3BCE-417D-A033-AE39C378AA6A}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34-4D93-9E48-A147B765DC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{68419227-A097-4075-9C5C-91899645DA0D}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34-4D93-9E48-A147B765DCF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{B54AB27E-63C0-45D2-A7FF-1B9B9A36355B}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634-4D93-9E48-A147B765DCF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{B56794C8-85AE-4385-9199-094F914E3799}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634-4D93-9E48-A147B765DCF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{49FB492B-B3F7-480E-8D00-E8F68B68DE90}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634-4D93-9E48-A147B765DCF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{BF8CEB87-1E1B-471E-B2C3-405960965FB6}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634-4D93-9E48-A147B765DC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59.6</c:v>
                </c:pt>
                <c:pt idx="16">
                  <c:v>63.1</c:v>
                </c:pt>
                <c:pt idx="24">
                  <c:v>61.1</c:v>
                </c:pt>
                <c:pt idx="32">
                  <c:v>62.5</c:v>
                </c:pt>
              </c:numCache>
            </c:numRef>
          </c:xVal>
          <c:yVal>
            <c:numRef>
              <c:f>公会計指標分析・財政指標組合せ分析表!$BP$51:$DC$51</c:f>
              <c:numCache>
                <c:formatCode>#,##0.0;"▲ "#,##0.0</c:formatCode>
                <c:ptCount val="40"/>
                <c:pt idx="8">
                  <c:v>89.5</c:v>
                </c:pt>
                <c:pt idx="16">
                  <c:v>101.2</c:v>
                </c:pt>
                <c:pt idx="24">
                  <c:v>97</c:v>
                </c:pt>
                <c:pt idx="32">
                  <c:v>87.3</c:v>
                </c:pt>
              </c:numCache>
            </c:numRef>
          </c:yVal>
          <c:smooth val="0"/>
          <c:extLst>
            <c:ext xmlns:c16="http://schemas.microsoft.com/office/drawing/2014/chart" uri="{C3380CC4-5D6E-409C-BE32-E72D297353CC}">
              <c16:uniqueId val="{00000009-5634-4D93-9E48-A147B765DC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{A7D02DE4-5937-4371-8CFB-F83503DCC886}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634-4D93-9E48-A147B765DCF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{A74DFDA5-ABE5-4EED-9509-4E63DD6ECC35}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34-4D93-9E48-A147B765DC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{75F7BFB3-626F-46ED-8FEF-3F8D0BC6BF06}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34-4D93-9E48-A147B765DC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{15A17183-0028-411F-81BD-B2BEBFF641F0}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34-4D93-9E48-A147B765DC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{A8D1BF8A-6EB3-45BB-915E-A90139F1AF6A}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34-4D93-9E48-A147B765DCF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{EDE85AE8-9124-4EA4-B103-2AF0220F7A6D}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634-4D93-9E48-A147B765DCF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{A3621934-417F-4C65-8FEE-291E9CDFEED4}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634-4D93-9E48-A147B765DCF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{D90688D4-AFFC-4204-830F-87F06969CDA0}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634-4D93-9E48-A147B765DCF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{80389500-D713-4BE1-AA98-49E10586F5A0}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634-4D93-9E48-A147B765DC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5634-4D93-9E48-A147B765DCF6}"/>
            </c:ext>
          </c:extLst>
        </c:ser>
        <c:dLbls>
          <c:showLegendKey val="0"/>
          <c:showVal val="1"/>
          <c:showCatName val="0"/>
          <c:showSerName val="0"/>
          <c:showPercent val="0"/>
          <c:showBubbleSize val="0"/>
        </c:dLbls>
        <c:axId val="46179840"/>
        <c:axId val="46181760"/>
      </c:scatterChart>
      <c:valAx>
        <c:axId val="46179840"/>
        <c:scaling>
          <c:orientation val="minMax"/>
          <c:max val="63.6"/>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006966844025401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{F19F8349-041A-4293-8410-DE12D51C3AC6}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A37-442E-AAAC-14359E5FAF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{503AF53A-F1C0-479C-A185-A9CCFA57AC36}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37-442E-AAAC-14359E5FAF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{2D415AFB-0DC1-4067-B003-735E44B79E9D}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37-442E-AAAC-14359E5FAF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{8F81D488-1006-419D-ADF2-F06905A8D27D}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37-442E-AAAC-14359E5FAF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{0386B89F-5912-4923-8371-ACFBED0AA2B9}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37-442E-AAAC-14359E5FAF7E}"/>
                </c:ext>
              </c:extLst>
            </c:dLbl>
            <c:dLbl>
              <c:idx val="8"/>
              <c:layout>
                <c:manualLayout>
                  <c:x val="-3.3389016394195864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{FCB2FF59-DC12-4309-AA0E-2B4FBEF95A17}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A37-442E-AAAC-14359E5FAF7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{099105F0-F3E2-4A1D-93E6-A355EFB21243}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A37-442E-AAAC-14359E5FAF7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{4900F574-CB10-44DA-8B9B-0A1FB3799909}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A37-442E-AAAC-14359E5FAF7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{A6C77C27-C9D3-4C20-BDC5-BA5E4E28C599}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A37-442E-AAAC-14359E5FAF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6.4</c:v>
                </c:pt>
                <c:pt idx="16">
                  <c:v>6.9</c:v>
                </c:pt>
                <c:pt idx="24">
                  <c:v>7.4</c:v>
                </c:pt>
                <c:pt idx="32">
                  <c:v>8.1999999999999993</c:v>
                </c:pt>
              </c:numCache>
            </c:numRef>
          </c:xVal>
          <c:yVal>
            <c:numRef>
              <c:f>公会計指標分析・財政指標組合せ分析表!$BP$73:$DC$73</c:f>
              <c:numCache>
                <c:formatCode>#,##0.0;"▲ "#,##0.0</c:formatCode>
                <c:ptCount val="40"/>
                <c:pt idx="0">
                  <c:v>88.5</c:v>
                </c:pt>
                <c:pt idx="8">
                  <c:v>89.5</c:v>
                </c:pt>
                <c:pt idx="16">
                  <c:v>101.2</c:v>
                </c:pt>
                <c:pt idx="24">
                  <c:v>97</c:v>
                </c:pt>
                <c:pt idx="32">
                  <c:v>87.3</c:v>
                </c:pt>
              </c:numCache>
            </c:numRef>
          </c:yVal>
          <c:smooth val="0"/>
          <c:extLst>
            <c:ext xmlns:c16="http://schemas.microsoft.com/office/drawing/2014/chart" uri="{C3380CC4-5D6E-409C-BE32-E72D297353CC}">
              <c16:uniqueId val="{00000009-9A37-442E-AAAC-14359E5FAF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{0EF8D39E-87C6-448F-A1B7-C4FC3BCB42B0}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A37-442E-AAAC-14359E5FAF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{5C2AE9A4-B215-43CF-BE7C-41B11E0962FA}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37-442E-AAAC-14359E5FAF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{FC132D16-A445-40CD-AA25-BCEBB4B79BA6}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37-442E-AAAC-14359E5FAF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{85557B21-8C88-413F-94D5-E11319280583}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37-442E-AAAC-14359E5FAF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{544BEDE2-BA61-475C-96A2-4C88B6E46C8E}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37-442E-AAAC-14359E5FAF7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{1EFB6A1C-9720-4CB2-969B-164C84CFE42C}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A37-442E-AAAC-14359E5FAF7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{7BBF2762-B747-4596-B889-A9FFD171CFDF}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A37-442E-AAAC-14359E5FAF7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{E197F2F1-D459-43E0-BDFB-58F4F19965BE}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A37-442E-AAAC-14359E5FAF7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{F1A681D8-2D08-458D-AFD2-FAF4FDF02004}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A37-442E-AAAC-14359E5FAF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6.4</c:v>
                </c:pt>
                <c:pt idx="16">
                  <c:v>6.9</c:v>
                </c:pt>
                <c:pt idx="24">
                  <c:v>7.1</c:v>
                </c:pt>
                <c:pt idx="32">
                  <c:v>7.4</c:v>
                </c:pt>
              </c:numCache>
            </c:numRef>
          </c:xVal>
          <c:yVal>
            <c:numRef>
              <c:f>公会計指標分析・財政指標組合せ分析表!$BP$77:$DC$77</c:f>
              <c:numCache>
                <c:formatCode>#,##0.0;"▲ "#,##0.0</c:formatCode>
                <c:ptCount val="40"/>
                <c:pt idx="0">
                  <c:v>17.899999999999999</c:v>
                </c:pt>
                <c:pt idx="8">
                  <c:v>0</c:v>
                </c:pt>
                <c:pt idx="16">
                  <c:v>0</c:v>
                </c:pt>
                <c:pt idx="24">
                  <c:v>0</c:v>
                </c:pt>
                <c:pt idx="32">
                  <c:v>0</c:v>
                </c:pt>
              </c:numCache>
            </c:numRef>
          </c:yVal>
          <c:smooth val="0"/>
          <c:extLst>
            <c:ext xmlns:c16="http://schemas.microsoft.com/office/drawing/2014/chart" uri="{C3380CC4-5D6E-409C-BE32-E72D297353CC}">
              <c16:uniqueId val="{00000013-9A37-442E-AAAC-14359E5FAF7E}"/>
            </c:ext>
          </c:extLst>
        </c:ser>
        <c:dLbls>
          <c:showLegendKey val="0"/>
          <c:showVal val="1"/>
          <c:showCatName val="0"/>
          <c:showSerName val="0"/>
          <c:showPercent val="0"/>
          <c:showBubbleSize val="0"/>
        </c:dLbls>
        <c:axId val="84219776"/>
        <c:axId val="84234240"/>
      </c:scatterChart>
      <c:valAx>
        <c:axId val="84219776"/>
        <c:scaling>
          <c:orientation val="minMax"/>
          <c:max val="9.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北海道木古内町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のうち、組合等が起こした地方債の元利償還金に対する負担金等は、渡島廃棄物処理広域連合に係る負担金等が平成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年度までで終了したため</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百万円減少しているが、一般会計に係る元利償還金が北海道新幹線開業に伴う駅周辺整備等に係る元利償還金の増により</a:t>
          </a:r>
          <a:r>
            <a:rPr kumimoji="1" lang="en-US" altLang="ja-JP" sz="1200">
              <a:latin typeface="ＭＳ ゴシック" pitchFamily="49" charset="-128"/>
              <a:ea typeface="ＭＳ ゴシック" pitchFamily="49" charset="-128"/>
            </a:rPr>
            <a:t>34</a:t>
          </a:r>
          <a:r>
            <a:rPr kumimoji="1" lang="ja-JP" altLang="en-US" sz="1200">
              <a:latin typeface="ＭＳ ゴシック" pitchFamily="49" charset="-128"/>
              <a:ea typeface="ＭＳ ゴシック" pitchFamily="49" charset="-128"/>
            </a:rPr>
            <a:t>百万円増加しているため、合計では</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百万円増加している。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一方で算入公債費等については、過疎対策事業債償還額の減等により前年度から</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百万円減少しており、単年度の実質公債費比率は</a:t>
          </a:r>
          <a:r>
            <a:rPr kumimoji="1" lang="en-US" altLang="ja-JP" sz="1200">
              <a:latin typeface="ＭＳ ゴシック" pitchFamily="49" charset="-128"/>
              <a:ea typeface="ＭＳ ゴシック" pitchFamily="49" charset="-128"/>
            </a:rPr>
            <a:t>1.38</a:t>
          </a:r>
          <a:r>
            <a:rPr kumimoji="1" lang="ja-JP" altLang="en-US" sz="1200">
              <a:latin typeface="ＭＳ ゴシック" pitchFamily="49" charset="-128"/>
              <a:ea typeface="ＭＳ ゴシック" pitchFamily="49" charset="-128"/>
            </a:rPr>
            <a:t>％上昇している。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今後は駅周辺整備に係る元利償還金が更に増加する見込みであるため、第</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次振興計画に基づき計画的な起債借入に努め、実質公債費比率の上昇抑制を図っていく。</a:t>
          </a:r>
          <a:endParaRPr kumimoji="1" lang="en-US" altLang="ja-JP" sz="12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当町では満期一括償還地方債の借入を行っていないため数値が掲載されない。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北海道木古内町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当町の将来負担比率は前年度から</a:t>
          </a:r>
          <a:r>
            <a:rPr kumimoji="1" lang="en-US" altLang="ja-JP" sz="1300">
              <a:latin typeface="ＭＳ ゴシック" pitchFamily="49" charset="-128"/>
              <a:ea typeface="ＭＳ ゴシック" pitchFamily="49" charset="-128"/>
            </a:rPr>
            <a:t>9.7%</a:t>
          </a:r>
          <a:r>
            <a:rPr kumimoji="1" lang="ja-JP" altLang="en-US" sz="1300">
              <a:latin typeface="ＭＳ ゴシック" pitchFamily="49" charset="-128"/>
              <a:ea typeface="ＭＳ ゴシック" pitchFamily="49" charset="-128"/>
            </a:rPr>
            <a:t>減少しているが、これは起債借入額が起債償還額を下回ったことによる一般会計等に係る地方債の現在高並びに病院事業・高齢者介護サービス事業等に係る公営企業債等繰入見込額の減と、定年退職に伴う職員数の減により退職手当負担見込額が減少したた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一方で充当可能財源等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の充当可能基金については、平成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年度に中小企業・小規模企業経営改善等支援基金</a:t>
          </a:r>
          <a:r>
            <a:rPr kumimoji="1" lang="en-US" altLang="ja-JP" sz="1300">
              <a:latin typeface="ＭＳ ゴシック" pitchFamily="49" charset="-128"/>
              <a:ea typeface="ＭＳ ゴシック" pitchFamily="49" charset="-128"/>
            </a:rPr>
            <a:t>150</a:t>
          </a:r>
          <a:r>
            <a:rPr kumimoji="1" lang="ja-JP" altLang="en-US" sz="1300">
              <a:latin typeface="ＭＳ ゴシック" pitchFamily="49" charset="-128"/>
              <a:ea typeface="ＭＳ ゴシック" pitchFamily="49" charset="-128"/>
            </a:rPr>
            <a:t>百万円を一般財源で造成したことなどから財政調整基金残高が減少している。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今後は、インフラ・公共施設等の長寿命化対策や公営住宅の建替・除却等による将来負担増が見込まれるため、平成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年度に策定した公共施設等総合管理計画を基に計画的な起債借入を進め、地方債残高の増加を抑制するとともに、引き続き経費節減に取り組み充当可能基金の上積みに努め、比率の低減を図っていく。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北海道木古内町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積立額については、基金利子収入及びふるさと納税等に係る寄附金収入約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百万円と、民間の特別養護老人ホームが解散したことに伴う清算譲渡金約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百万円を地域福祉基金へ積み立てるとともに、新たに中小企業・小規模企業経営改善等支援基金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一方で取崩しについては、財政調整基金が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一般財源で中小企業・小規模企業経営改善等支援基金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百万円を積み立てたことや除排雪費用の増加等により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百万円を取り崩し、特定目的基金で各事業に係る費用として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百万円を取り崩したことから、基金全体の前年度比では△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基金の使途の明確化を図るため、財政調整基金を取り崩して個々の特定目的基金を積み立てていくことを予定している。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・江差線代替輸送確保基金：ＪＲ江差木古内線の廃止に伴う代替輸送事業（バス運行）の財政需要に充当する。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・旧江差線施設解体撤去事業準備基金：ＪＲ江差木古内線の廃止に伴い譲渡された鉄道関連施設の解体撤去等に要する経費に充当する。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・木古内町企業振興促進基金：企業の新規立地、設備投資等を促進するために必要な施策の財源として充当する。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・木古内町地域福祉基金：在宅福祉の普及及び向上、健康及び生きがいづくりの推進その他の地域福祉の推進を図るために必要な施策の財源として充当する。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・木古内町中小企業・小規模企業経営改善等支援基金：町内の中小企業・小規模企業の成長発展及び事業の持続的発展並びに地域経済の活性化を図るために必要な施策の財源として充当する。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積立額は基金利子収入及びふるさと納税等の寄附金収入約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百万円の他に、民間の特別養護老人ホームが解散したことに伴う清算剰余金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百万円を地域福祉基金に積み立てるとともに、新たに中小企業・小規模企業経営改善等支援基金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百万円を一般財源で積み立てている。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取り崩しについては、特定目的基金に係る各種事業に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百万円を充当しており、特定目的基金全体の対前年度比は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江差線代替輸送確保基金は、ＪＲ江差木古内線の廃止に伴う代替輸送事業（バス運行）に係る費用負担に対して、木古内町のほか上ノ国町、江差町の３町分を、ＪＲから運行支援金として受領し基金積立しているため、基金残高がなくなるまでは基金を充当し、残高がなくなった際には３町で負担方法等を協議することと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旧江差線施設解体撤去事業準備基金は、ＪＲ江差木古内線の廃止に伴い支障となる鉄路・橋梁・駅舎等の解体撤去費をＪＲから受領し基金積立しているため、基金残高の範囲内で必要な鉄道関連施設の撤去を行い、残額が発生する場合は財政調整基金若しくは特定目的基金への積み替えを検討することと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・木古内町企業振興促進基金は、現在の基金残高の範囲内で、企業の新規立地、設備投資等に対して申請の都度、内容を審査のうえ助成金を交付することとしている。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木古内町地域福祉基金は、民間の特別養護老人ホームの解散に伴い町に譲渡された土地及び施設を、他の民間事業者等に譲渡するための改修若しくは解体費用に充当するほか、地域福祉の振興に係る施策に充当することと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木古内町中小企業・小規模企業経営改善等支援基金は、町内の中小企業・小規模企業が行う設備投資等に対して、内容を審査のうえ補助金を交付することとしており、平成３０年度から５年間、基金残高を上限に交付することと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年度については、新たに一般財源で中小企業・小規模企業経営改善等支援基金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の健全運営を進めるため決算剰余金を中心に一定額を積み立てることとしているが、基金の使途を明確化するため、個々の特定目的基金を造成し、必要に応じて財政調整基金を取り崩し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また、財政調整基金残高についても、今後、標準財政規模を上限に残高の目安を検討することとしている。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年度については、基金利子収入分のみ積み立てており、取り崩しがなかったため、前年度とほぼ同額で推移している。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これまでは、財政の健全運営を進めるため財政調整基金を積み立てることとしていたが、町が策定している財政収支計画（令和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月変更）では令和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年度に地方債償還のピークを迎える見込みであるため、今後は減債基金の積立を検討する予定となっている。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4FBA8AA-CCA6-404A-B45E-31FAB2297C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EB641D7-B776-4268-8BDB-9E89A0C27B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F502312-4FDE-415E-B4DA-577F6063B13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5A563B1-B10F-4A49-B0EC-66B34195870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E92D256-0D2A-4FDF-9E5E-102B233AECC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5A372D1-2271-4C15-B3F4-5D8BC393325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1D4D7F1-733E-4FFE-9FA7-092136A617A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D1DF88A-EC38-4327-B77B-D93986D3C0E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888EDC1-C3FE-432D-B383-80C198ED2E3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9748357-2F92-4C57-A1DA-195C3383E08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C48E201-C187-416E-A504-91BE2AC7336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AB2DA01-5282-4957-97EF-3FE273E12AD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4,176
4,150
221.87
4,270,382
4,247,595
1,275
2,545,229
5,532,803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AC506E8-C049-4B6A-9C62-9F03881558A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FE2CF9B-5137-4B46-B3C1-2EE919F9F78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161506E-85E6-4137-8FCB-D1330EADD9D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8408E04-9D86-4791-9D69-80AE2D986EF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9BC60FB-886F-443D-94B3-8008B7B5A75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8332857-C61B-4E87-9B7D-5B129D5D100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790D398-E236-4FB5-A195-1E47F3D7F63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576C79A-C2C9-42CF-87D0-8243A62C4A6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C568AFE-EE3E-4C09-90EB-59F2C0A8F09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BE5F170-0969-4F58-9D49-9B4A1DDB99F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0B16FA5-7036-4F24-9568-0CDEB9254C5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754278B-76BA-4FC1-8BF6-AD2337A10D6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05DCE02-1A83-4D0C-A0F5-958CB67DF6D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F182714-913A-4906-9BB4-30EE80D6BEC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994378E-98D3-49F8-9FB4-66B152E12B8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673EA08-F986-4EA7-801D-C6D6EDCCCA3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3D6882E-7584-437C-B429-41E27674F50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526A31AA-79A5-4619-8E61-B387600F32B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B0A5A71B-030F-4969-986B-2B03B851FB4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CFA6388B-9C04-4088-9117-C7530711C66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78497C9F-1987-4F3A-B61D-929D85A4ECB1}"/>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E76C72D2-A075-496A-93C3-FD151A893A8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E5E9C5D8-3733-41E8-A4D8-070EF012011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E0E58A3B-FB8B-462C-80BC-BF0EBBC1E2E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480D6EAF-6C6C-4DA2-9A35-6820C216788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6EB97ACE-A861-4EC1-8649-2FBCB05D9F9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5DDBFCFF-C42C-4B93-B9F1-80E9512A281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773D6261-93B6-4741-AEFE-53F8BBF88F9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49A02F12-26A6-4C47-90A0-4BFCCAF7B58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4ECEDC82-478D-4F76-B77D-4285E1C4884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5E3C395C-945A-4518-8D4F-9D0B452086F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E11A0C02-3D48-4504-A51E-241F016561F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B10A8979-3D26-4093-9E02-4B76693637D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A5561046-E2CF-4F56-9615-BDE41788995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latin typeface="ＭＳ Ｐゴシック" panose="020B0600070205080204" pitchFamily="50" charset="-128"/>
              <a:ea typeface="ＭＳ Ｐゴシック" panose="020B0600070205080204" pitchFamily="50" charset="-128"/>
            </a:rPr>
            <a:t>H30</a:t>
          </a:r>
          <a:r>
            <a:rPr kumimoji="1" lang="ja-JP" altLang="en-US" sz="1000">
              <a:latin typeface="ＭＳ Ｐゴシック" panose="020B0600070205080204" pitchFamily="50" charset="-128"/>
              <a:ea typeface="ＭＳ Ｐゴシック" panose="020B0600070205080204" pitchFamily="50" charset="-128"/>
            </a:rPr>
            <a:t>数値の比較では、全国・全道平均とほぼ同水準で推移しており、類似団体平均より</a:t>
          </a:r>
          <a:r>
            <a:rPr kumimoji="1" lang="en-US" altLang="ja-JP" sz="1000">
              <a:latin typeface="ＭＳ Ｐゴシック" panose="020B0600070205080204" pitchFamily="50" charset="-128"/>
              <a:ea typeface="ＭＳ Ｐゴシック" panose="020B0600070205080204" pitchFamily="50" charset="-128"/>
            </a:rPr>
            <a:t>3.8%</a:t>
          </a:r>
          <a:r>
            <a:rPr kumimoji="1" lang="ja-JP" altLang="en-US" sz="1000">
              <a:latin typeface="ＭＳ Ｐゴシック" panose="020B0600070205080204" pitchFamily="50" charset="-128"/>
              <a:ea typeface="ＭＳ Ｐゴシック" panose="020B0600070205080204" pitchFamily="50" charset="-128"/>
            </a:rPr>
            <a:t>高くなっている。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これは公民館・庁舎等の減価償却率が類似団体平均より高くなっていることが主な要因であるが、公民館・スポーツセンターにおいては平成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年度に策定した公共施設等総合管理計画及び個別施設計画に基づき、施設の長寿命化を進めている。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その他の施設においても、令和元年度に策定した個別施設計画を基に、実質公債費比率や将来負担比率への影響も考慮したうえで、計画的な施設運営（長寿命化・除却・転用等）を進め、比率の低減を図っていく。</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9664BA42-3711-4995-8F31-A31C5CBD416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393D8EC2-D78A-41E3-A1D2-2E75A94A0BB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560195B-97F9-4936-AADF-AFA27A9FAE7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A79F4E41-884C-4FB0-8580-3F3B8C1329A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F233D549-E252-494B-923D-E0FFB06A9431}"/>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CCA38C3A-EC57-4C42-9FF2-32E0B8D0501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6E583570-0757-40EA-8F50-D5F70C11D9D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2BFA5E5C-8C15-405D-B49F-7CC5584E866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7ED14575-F991-4A46-84AE-EB966FD018D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514AB1FB-34A1-4914-95C7-052F72AAF41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4699213A-F952-4214-A07D-4EC13648250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AE7AF436-8291-4329-A530-274F97AAFBA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7400F6A8-75BC-45E9-B034-9C3216AB45D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DF5CCACA-2B2C-4699-8FAD-1152D57B98C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42427BC2-8E67-416F-98CC-4B41D5E0333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C0D0FD0C-B467-4427-A3F1-BECB96AF139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64" name="直線コネクタ 63">
          <a:extLst>
            <a:ext uri="{FF2B5EF4-FFF2-40B4-BE49-F238E27FC236}">
              <a16:creationId xmlns:a16="http://schemas.microsoft.com/office/drawing/2014/main" id="{20BFB313-2EC0-4FFE-B9DC-4B6579FFFC74}"/>
            </a:ext>
          </a:extLst>
        </xdr:cNvPr>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a:extLst>
            <a:ext uri="{FF2B5EF4-FFF2-40B4-BE49-F238E27FC236}">
              <a16:creationId xmlns:a16="http://schemas.microsoft.com/office/drawing/2014/main" id="{94EAFF16-CBAC-43A2-BB31-AE6EDB8406F3}"/>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a:extLst>
            <a:ext uri="{FF2B5EF4-FFF2-40B4-BE49-F238E27FC236}">
              <a16:creationId xmlns:a16="http://schemas.microsoft.com/office/drawing/2014/main" id="{D63B12BF-A4FE-4A73-84A8-E815AAFACC22}"/>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7" name="有形固定資産減価償却率最大値テキスト">
          <a:extLst>
            <a:ext uri="{FF2B5EF4-FFF2-40B4-BE49-F238E27FC236}">
              <a16:creationId xmlns:a16="http://schemas.microsoft.com/office/drawing/2014/main" id="{52A22B68-0C62-4256-9FD0-2DBC05ECFE45}"/>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8" name="直線コネクタ 67">
          <a:extLst>
            <a:ext uri="{FF2B5EF4-FFF2-40B4-BE49-F238E27FC236}">
              <a16:creationId xmlns:a16="http://schemas.microsoft.com/office/drawing/2014/main" id="{EA915F16-4692-4057-B119-A5CB23525B9F}"/>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69" name="有形固定資産減価償却率平均値テキスト">
          <a:extLst>
            <a:ext uri="{FF2B5EF4-FFF2-40B4-BE49-F238E27FC236}">
              <a16:creationId xmlns:a16="http://schemas.microsoft.com/office/drawing/2014/main" id="{6E52A18B-EC3D-4E41-903F-E82B75BC04D4}"/>
            </a:ext>
          </a:extLst>
        </xdr:cNvPr>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0" name="フローチャート: 判断 69">
          <a:extLst>
            <a:ext uri="{FF2B5EF4-FFF2-40B4-BE49-F238E27FC236}">
              <a16:creationId xmlns:a16="http://schemas.microsoft.com/office/drawing/2014/main" id="{AAD0B205-CBEC-4D33-945C-DE92759288AE}"/>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1" name="フローチャート: 判断 70">
          <a:extLst>
            <a:ext uri="{FF2B5EF4-FFF2-40B4-BE49-F238E27FC236}">
              <a16:creationId xmlns:a16="http://schemas.microsoft.com/office/drawing/2014/main" id="{15967B14-988F-4463-A38B-BA14091F4188}"/>
            </a:ext>
          </a:extLst>
        </xdr:cNvPr>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2" name="フローチャート: 判断 71">
          <a:extLst>
            <a:ext uri="{FF2B5EF4-FFF2-40B4-BE49-F238E27FC236}">
              <a16:creationId xmlns:a16="http://schemas.microsoft.com/office/drawing/2014/main" id="{99CCB903-D994-4FAA-9767-07DD6C36D3DA}"/>
            </a:ext>
          </a:extLst>
        </xdr:cNvPr>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73" name="フローチャート: 判断 72">
          <a:extLst>
            <a:ext uri="{FF2B5EF4-FFF2-40B4-BE49-F238E27FC236}">
              <a16:creationId xmlns:a16="http://schemas.microsoft.com/office/drawing/2014/main" id="{D947D14E-89CB-4E0F-9407-99E1EDF04ADB}"/>
            </a:ext>
          </a:extLst>
        </xdr:cNvPr>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21BC294-0280-4870-9941-F81408C757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644A937B-14C5-4DE6-A397-E3536F4AD61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E6E32F2-3BDD-412B-91C0-3A2F3D6D695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C24C572-1FCE-4FAC-997B-DD46AAA33E0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F3C4391-793A-48FE-B73F-F74173B24C4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148167</xdr:rowOff>
    </xdr:from>
    <xdr:to>
      <xdr:col>23</xdr:col>
      <xdr:colOff>136525</xdr:colOff>
      <xdr:row>30</xdr:row>
      <xdr:rowOff>78317</xdr:rowOff>
    </xdr:to>
    <xdr:sp macro="" textlink="">
      <xdr:nvSpPr>
        <xdr:cNvPr id="79" name="楕円 78">
          <a:extLst>
            <a:ext uri="{FF2B5EF4-FFF2-40B4-BE49-F238E27FC236}">
              <a16:creationId xmlns:a16="http://schemas.microsoft.com/office/drawing/2014/main" id="{877625D9-2C93-45E0-B8F0-56EA85546144}"/>
            </a:ext>
          </a:extLst>
        </xdr:cNvPr>
        <xdr:cNvSpPr/>
      </xdr:nvSpPr>
      <xdr:spPr>
        <a:xfrm>
          <a:off x="47117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171044</xdr:rowOff>
    </xdr:from>
    <xdr:ext cx="405111" cy="259045"/>
    <xdr:sp macro="" textlink="">
      <xdr:nvSpPr>
        <xdr:cNvPr id="80" name="有形固定資産減価償却率該当値テキスト">
          <a:extLst>
            <a:ext uri="{FF2B5EF4-FFF2-40B4-BE49-F238E27FC236}">
              <a16:creationId xmlns:a16="http://schemas.microsoft.com/office/drawing/2014/main" id="{A44AA0C5-C646-4EBF-A53B-00BCA13FC9D8}"/>
            </a:ext>
          </a:extLst>
        </xdr:cNvPr>
        <xdr:cNvSpPr txBox="1"/>
      </xdr:nvSpPr>
      <xdr:spPr>
        <a:xfrm>
          <a:off x="4813300" y="574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27093</xdr:rowOff>
    </xdr:from>
    <xdr:to>
      <xdr:col>19</xdr:col>
      <xdr:colOff>187325</xdr:colOff>
      <xdr:row>30</xdr:row>
      <xdr:rowOff>128693</xdr:rowOff>
    </xdr:to>
    <xdr:sp macro="" textlink="">
      <xdr:nvSpPr>
        <xdr:cNvPr id="81" name="楕円 80">
          <a:extLst>
            <a:ext uri="{FF2B5EF4-FFF2-40B4-BE49-F238E27FC236}">
              <a16:creationId xmlns:a16="http://schemas.microsoft.com/office/drawing/2014/main" id="{F05E0868-CD9D-45D2-A3A2-9168129F595F}"/>
            </a:ext>
          </a:extLst>
        </xdr:cNvPr>
        <xdr:cNvSpPr/>
      </xdr:nvSpPr>
      <xdr:spPr>
        <a:xfrm>
          <a:off x="40005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27517</xdr:rowOff>
    </xdr:from>
    <xdr:to>
      <xdr:col>23</xdr:col>
      <xdr:colOff>85725</xdr:colOff>
      <xdr:row>30</xdr:row>
      <xdr:rowOff>77893</xdr:rowOff>
    </xdr:to>
    <xdr:cxnSp macro="">
      <xdr:nvCxnSpPr>
        <xdr:cNvPr id="82" name="直線コネクタ 81">
          <a:extLst>
            <a:ext uri="{FF2B5EF4-FFF2-40B4-BE49-F238E27FC236}">
              <a16:creationId xmlns:a16="http://schemas.microsoft.com/office/drawing/2014/main" id="{087B0D31-C632-4388-97C2-8D9DCD7251D0}"/>
            </a:ext>
          </a:extLst>
        </xdr:cNvPr>
        <xdr:cNvCxnSpPr/>
      </xdr:nvCxnSpPr>
      <xdr:spPr>
        <a:xfrm flipV="1">
          <a:off x="4051300" y="5942542"/>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126577</xdr:rowOff>
    </xdr:from>
    <xdr:to>
      <xdr:col>15</xdr:col>
      <xdr:colOff>187325</xdr:colOff>
      <xdr:row>30</xdr:row>
      <xdr:rowOff>56727</xdr:rowOff>
    </xdr:to>
    <xdr:sp macro="" textlink="">
      <xdr:nvSpPr>
        <xdr:cNvPr id="83" name="楕円 82">
          <a:extLst>
            <a:ext uri="{FF2B5EF4-FFF2-40B4-BE49-F238E27FC236}">
              <a16:creationId xmlns:a16="http://schemas.microsoft.com/office/drawing/2014/main" id="{C7FBFA08-14A4-4FA5-9B4C-5B49AEC214B5}"/>
            </a:ext>
          </a:extLst>
        </xdr:cNvPr>
        <xdr:cNvSpPr/>
      </xdr:nvSpPr>
      <xdr:spPr>
        <a:xfrm>
          <a:off x="3238500" y="5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5927</xdr:rowOff>
    </xdr:from>
    <xdr:to>
      <xdr:col>19</xdr:col>
      <xdr:colOff>136525</xdr:colOff>
      <xdr:row>30</xdr:row>
      <xdr:rowOff>77893</xdr:rowOff>
    </xdr:to>
    <xdr:cxnSp macro="">
      <xdr:nvCxnSpPr>
        <xdr:cNvPr id="84" name="直線コネクタ 83">
          <a:extLst>
            <a:ext uri="{FF2B5EF4-FFF2-40B4-BE49-F238E27FC236}">
              <a16:creationId xmlns:a16="http://schemas.microsoft.com/office/drawing/2014/main" id="{200078C6-F0C3-455C-9D45-47BCB4550AF9}"/>
            </a:ext>
          </a:extLst>
        </xdr:cNvPr>
        <xdr:cNvCxnSpPr/>
      </xdr:nvCxnSpPr>
      <xdr:spPr>
        <a:xfrm>
          <a:off x="3289300" y="5920952"/>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81068</xdr:rowOff>
    </xdr:from>
    <xdr:to>
      <xdr:col>11</xdr:col>
      <xdr:colOff>187325</xdr:colOff>
      <xdr:row>31</xdr:row>
      <xdr:rowOff>11218</xdr:rowOff>
    </xdr:to>
    <xdr:sp macro="" textlink="">
      <xdr:nvSpPr>
        <xdr:cNvPr id="85" name="楕円 84">
          <a:extLst>
            <a:ext uri="{FF2B5EF4-FFF2-40B4-BE49-F238E27FC236}">
              <a16:creationId xmlns:a16="http://schemas.microsoft.com/office/drawing/2014/main" id="{C23120E3-0887-4796-89D5-FD6AECE0EBB8}"/>
            </a:ext>
          </a:extLst>
        </xdr:cNvPr>
        <xdr:cNvSpPr/>
      </xdr:nvSpPr>
      <xdr:spPr>
        <a:xfrm>
          <a:off x="2476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5927</xdr:rowOff>
    </xdr:from>
    <xdr:to>
      <xdr:col>15</xdr:col>
      <xdr:colOff>136525</xdr:colOff>
      <xdr:row>30</xdr:row>
      <xdr:rowOff>131868</xdr:rowOff>
    </xdr:to>
    <xdr:cxnSp macro="">
      <xdr:nvCxnSpPr>
        <xdr:cNvPr id="86" name="直線コネクタ 85">
          <a:extLst>
            <a:ext uri="{FF2B5EF4-FFF2-40B4-BE49-F238E27FC236}">
              <a16:creationId xmlns:a16="http://schemas.microsoft.com/office/drawing/2014/main" id="{913432C6-7DF6-4E3E-9F0E-F796EC6892C0}"/>
            </a:ext>
          </a:extLst>
        </xdr:cNvPr>
        <xdr:cNvCxnSpPr/>
      </xdr:nvCxnSpPr>
      <xdr:spPr>
        <a:xfrm flipV="1">
          <a:off x="2527300" y="5920952"/>
          <a:ext cx="762000" cy="1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52722</xdr:rowOff>
    </xdr:from>
    <xdr:ext cx="405111" cy="259045"/>
    <xdr:sp macro="" textlink="">
      <xdr:nvSpPr>
        <xdr:cNvPr id="87" name="n_1aveValue有形固定資産減価償却率">
          <a:extLst>
            <a:ext uri="{FF2B5EF4-FFF2-40B4-BE49-F238E27FC236}">
              <a16:creationId xmlns:a16="http://schemas.microsoft.com/office/drawing/2014/main" id="{3CD516DA-E206-4CB5-A947-AFF2DC402C83}"/>
            </a:ext>
          </a:extLst>
        </xdr:cNvPr>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88" name="n_2aveValue有形固定資産減価償却率">
          <a:extLst>
            <a:ext uri="{FF2B5EF4-FFF2-40B4-BE49-F238E27FC236}">
              <a16:creationId xmlns:a16="http://schemas.microsoft.com/office/drawing/2014/main" id="{5D641136-471F-4F55-8205-29BA69A08641}"/>
            </a:ext>
          </a:extLst>
        </xdr:cNvPr>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92304</xdr:rowOff>
    </xdr:from>
    <xdr:ext cx="405111" cy="259045"/>
    <xdr:sp macro="" textlink="">
      <xdr:nvSpPr>
        <xdr:cNvPr id="89" name="n_3aveValue有形固定資産減価償却率">
          <a:extLst>
            <a:ext uri="{FF2B5EF4-FFF2-40B4-BE49-F238E27FC236}">
              <a16:creationId xmlns:a16="http://schemas.microsoft.com/office/drawing/2014/main" id="{B655E69E-1826-44CB-8E5C-CBA547C1F57F}"/>
            </a:ext>
          </a:extLst>
        </xdr:cNvPr>
        <xdr:cNvSpPr txBox="1"/>
      </xdr:nvSpPr>
      <xdr:spPr>
        <a:xfrm>
          <a:off x="2324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145220</xdr:rowOff>
    </xdr:from>
    <xdr:ext cx="405111" cy="259045"/>
    <xdr:sp macro="" textlink="">
      <xdr:nvSpPr>
        <xdr:cNvPr id="90" name="n_1mainValue有形固定資産減価償却率">
          <a:extLst>
            <a:ext uri="{FF2B5EF4-FFF2-40B4-BE49-F238E27FC236}">
              <a16:creationId xmlns:a16="http://schemas.microsoft.com/office/drawing/2014/main" id="{C3C49D78-F58B-4C64-81EC-E90AF26E1689}"/>
            </a:ext>
          </a:extLst>
        </xdr:cNvPr>
        <xdr:cNvSpPr txBox="1"/>
      </xdr:nvSpPr>
      <xdr:spPr>
        <a:xfrm>
          <a:off x="38360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73254</xdr:rowOff>
    </xdr:from>
    <xdr:ext cx="405111" cy="259045"/>
    <xdr:sp macro="" textlink="">
      <xdr:nvSpPr>
        <xdr:cNvPr id="91" name="n_2mainValue有形固定資産減価償却率">
          <a:extLst>
            <a:ext uri="{FF2B5EF4-FFF2-40B4-BE49-F238E27FC236}">
              <a16:creationId xmlns:a16="http://schemas.microsoft.com/office/drawing/2014/main" id="{2730FBBD-1096-4254-96D2-09668BF71618}"/>
            </a:ext>
          </a:extLst>
        </xdr:cNvPr>
        <xdr:cNvSpPr txBox="1"/>
      </xdr:nvSpPr>
      <xdr:spPr>
        <a:xfrm>
          <a:off x="3086744" y="564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2" name="n_3mainValue有形固定資産減価償却率">
          <a:extLst>
            <a:ext uri="{FF2B5EF4-FFF2-40B4-BE49-F238E27FC236}">
              <a16:creationId xmlns:a16="http://schemas.microsoft.com/office/drawing/2014/main" id="{ECD41EE2-105B-4FB0-AF01-16CF452858B9}"/>
            </a:ext>
          </a:extLst>
        </xdr:cNvPr>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11EEDAC6-0DC9-4B76-9181-21E054B5007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F5454436-C6DD-4C35-898F-1487930A46B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82E3893-DC39-41A5-A8ED-0921FA71EC3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BC9C256B-932A-4F8C-A008-EC130FCE244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8EBD1C1-E865-4A92-8641-536A91FE044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33A96D21-26A4-44AC-9AEB-56B4E6CEDD0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CA15E88E-D0B2-44C5-9A60-F99D9AF1225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8531E918-FED5-4C36-B24A-A0A44202C12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BD403745-FEBB-4D03-8DA1-D525E6B4E30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2E761CF7-92CE-469F-979B-95F75788862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199E614A-0D45-4956-B101-6D328E63845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98AD799A-6254-4DA9-BB66-80FE3EE6AD3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AED0E1D9-09BE-4E7F-95EA-F51A5FFB346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latin typeface="ＭＳ Ｐゴシック" panose="020B0600070205080204" pitchFamily="50" charset="-128"/>
              <a:ea typeface="ＭＳ Ｐゴシック" panose="020B0600070205080204" pitchFamily="50" charset="-128"/>
            </a:rPr>
            <a:t>H30</a:t>
          </a:r>
          <a:r>
            <a:rPr kumimoji="1" lang="ja-JP" altLang="en-US" sz="1000">
              <a:latin typeface="ＭＳ Ｐゴシック" panose="020B0600070205080204" pitchFamily="50" charset="-128"/>
              <a:ea typeface="ＭＳ Ｐゴシック" panose="020B0600070205080204" pitchFamily="50" charset="-128"/>
            </a:rPr>
            <a:t>数値は全国・全道平均と比較して</a:t>
          </a:r>
          <a:r>
            <a:rPr kumimoji="1" lang="en-US" altLang="ja-JP" sz="1000">
              <a:latin typeface="ＭＳ Ｐゴシック" panose="020B0600070205080204" pitchFamily="50" charset="-128"/>
              <a:ea typeface="ＭＳ Ｐゴシック" panose="020B0600070205080204" pitchFamily="50" charset="-128"/>
            </a:rPr>
            <a:t>260%</a:t>
          </a:r>
          <a:r>
            <a:rPr kumimoji="1" lang="ja-JP" altLang="en-US" sz="1000">
              <a:latin typeface="ＭＳ Ｐゴシック" panose="020B0600070205080204" pitchFamily="50" charset="-128"/>
              <a:ea typeface="ＭＳ Ｐゴシック" panose="020B0600070205080204" pitchFamily="50" charset="-128"/>
            </a:rPr>
            <a:t>程度高く、類似団体平均とは</a:t>
          </a:r>
          <a:r>
            <a:rPr kumimoji="1" lang="en-US" altLang="ja-JP" sz="1000">
              <a:latin typeface="ＭＳ Ｐゴシック" panose="020B0600070205080204" pitchFamily="50" charset="-128"/>
              <a:ea typeface="ＭＳ Ｐゴシック" panose="020B0600070205080204" pitchFamily="50" charset="-128"/>
            </a:rPr>
            <a:t>492.8%</a:t>
          </a:r>
          <a:r>
            <a:rPr kumimoji="1" lang="ja-JP" altLang="en-US" sz="1000">
              <a:latin typeface="ＭＳ Ｐゴシック" panose="020B0600070205080204" pitchFamily="50" charset="-128"/>
              <a:ea typeface="ＭＳ Ｐゴシック" panose="020B0600070205080204" pitchFamily="50" charset="-128"/>
            </a:rPr>
            <a:t>の差が生じている。</a:t>
          </a:r>
          <a:br>
            <a:rPr kumimoji="1" lang="en-US" altLang="ja-JP" sz="1000">
              <a:latin typeface="ＭＳ Ｐゴシック" panose="020B0600070205080204" pitchFamily="50" charset="-128"/>
              <a:ea typeface="ＭＳ Ｐゴシック" panose="020B0600070205080204" pitchFamily="50" charset="-128"/>
            </a:rPr>
          </a:br>
          <a:r>
            <a:rPr kumimoji="1" lang="ja-JP" altLang="en-US" sz="1000">
              <a:latin typeface="ＭＳ Ｐゴシック" panose="020B0600070205080204" pitchFamily="50" charset="-128"/>
              <a:ea typeface="ＭＳ Ｐゴシック" panose="020B0600070205080204" pitchFamily="50" charset="-128"/>
            </a:rPr>
            <a:t>これは平成</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年度にかけて北海道新幹線関連の大型事業（道の駅・駐車場整備等）を進めたことで、地方債残高が大幅に増加したためである。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今後は、施設の老朽化対策に係る地方債の増加が見込まれるが、平成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年度策定の公共施設等総合管理計画及び令和元年度に策定した個別施設計画を基に、計画的な施設管理を進めることで事業費の平準化を図るとともに、新規事業においても第</a:t>
          </a:r>
          <a:r>
            <a:rPr kumimoji="1" lang="en-US" altLang="ja-JP" sz="1000">
              <a:latin typeface="ＭＳ Ｐゴシック" panose="020B0600070205080204" pitchFamily="50" charset="-128"/>
              <a:ea typeface="ＭＳ Ｐゴシック" panose="020B0600070205080204" pitchFamily="50" charset="-128"/>
            </a:rPr>
            <a:t>6</a:t>
          </a:r>
          <a:r>
            <a:rPr kumimoji="1" lang="ja-JP" altLang="en-US" sz="1000">
              <a:latin typeface="ＭＳ Ｐゴシック" panose="020B0600070205080204" pitchFamily="50" charset="-128"/>
              <a:ea typeface="ＭＳ Ｐゴシック" panose="020B0600070205080204" pitchFamily="50" charset="-128"/>
            </a:rPr>
            <a:t>次木古内町振興計画に基づき、事業費や実施時期の調整を行うことで比率の上昇を抑制する。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766D0AEE-0FF1-4034-B964-838B62B7D4D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4C34B8D8-DA62-4C0E-8C0D-EC6A3A691A8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6BB014D8-1DE4-400B-A287-22BAF98C141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A1993507-78D7-40F1-B1E0-9C816EDBDAF5}"/>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5BC9BCCF-929F-4C2C-819A-E1D4D745B16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EF981A1A-DC1D-4F7F-9F39-C9C88BD059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AE4B20A6-44ED-4043-997B-FDF8DCDFF33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7E8029D0-F975-4FDE-87EC-4301D6A9BE2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3835589B-C4E2-4413-AB72-0C0BD657E25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25AD93A8-0D65-4FA6-8346-A5A03B1DE91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F67BB922-1694-44D3-B6C9-F2601F52975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CF0DB892-11F5-4477-B8CA-28EC8B62CFB5}"/>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38200A77-A085-46BC-A949-E99F11584CA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027151F3-E461-4B15-8FFE-1B3E7D6DE5EA}"/>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826CA63C-9533-4661-9CA4-26579500DF7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id="{6809ACE2-816C-456A-B5C8-E9B4227F1C36}"/>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id="{868AA0AA-885A-4173-AC82-C02B4EBB6B53}"/>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id="{F41A9887-7C92-4E37-836D-5623363FAC6F}"/>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4" name="債務償還比率最大値テキスト">
          <a:extLst>
            <a:ext uri="{FF2B5EF4-FFF2-40B4-BE49-F238E27FC236}">
              <a16:creationId xmlns:a16="http://schemas.microsoft.com/office/drawing/2014/main" id="{5FC41440-FE07-416A-ADFA-9695AF9FA774}"/>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5" name="直線コネクタ 124">
          <a:extLst>
            <a:ext uri="{FF2B5EF4-FFF2-40B4-BE49-F238E27FC236}">
              <a16:creationId xmlns:a16="http://schemas.microsoft.com/office/drawing/2014/main" id="{36583319-C2D0-42B1-B8B5-99D5C489F5F2}"/>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26" name="債務償還比率平均値テキスト">
          <a:extLst>
            <a:ext uri="{FF2B5EF4-FFF2-40B4-BE49-F238E27FC236}">
              <a16:creationId xmlns:a16="http://schemas.microsoft.com/office/drawing/2014/main" id="{6D9E35B7-965F-4AE6-9522-C6572E1B711D}"/>
            </a:ext>
          </a:extLst>
        </xdr:cNvPr>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7" name="フローチャート: 判断 126">
          <a:extLst>
            <a:ext uri="{FF2B5EF4-FFF2-40B4-BE49-F238E27FC236}">
              <a16:creationId xmlns:a16="http://schemas.microsoft.com/office/drawing/2014/main" id="{6F7C0DB8-D3CB-4E49-98A0-20D36CB07D3E}"/>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8" name="フローチャート: 判断 127">
          <a:extLst>
            <a:ext uri="{FF2B5EF4-FFF2-40B4-BE49-F238E27FC236}">
              <a16:creationId xmlns:a16="http://schemas.microsoft.com/office/drawing/2014/main" id="{BD577C2D-2D73-4085-8505-CE5E14D7E405}"/>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58F63226-EE53-4A23-875A-47770DD876B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36241ACE-EDAD-46B7-B9FA-C924E6ADE60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663BE6F3-107A-4F56-A0B9-2980F19198B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CBAD27A8-903A-4A6E-B853-E35673ABF92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44880A66-1F0D-46FA-9966-C1F5B9DD953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49981</xdr:rowOff>
    </xdr:from>
    <xdr:to>
      <xdr:col>76</xdr:col>
      <xdr:colOff>73025</xdr:colOff>
      <xdr:row>28</xdr:row>
      <xdr:rowOff>151581</xdr:rowOff>
    </xdr:to>
    <xdr:sp macro="" textlink="">
      <xdr:nvSpPr>
        <xdr:cNvPr id="134" name="楕円 133">
          <a:extLst>
            <a:ext uri="{FF2B5EF4-FFF2-40B4-BE49-F238E27FC236}">
              <a16:creationId xmlns:a16="http://schemas.microsoft.com/office/drawing/2014/main" id="{6DB5DEEC-0739-43BF-9617-330DA5C72AB8}"/>
            </a:ext>
          </a:extLst>
        </xdr:cNvPr>
        <xdr:cNvSpPr/>
      </xdr:nvSpPr>
      <xdr:spPr>
        <a:xfrm>
          <a:off x="14744700" y="56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72858</xdr:rowOff>
    </xdr:from>
    <xdr:ext cx="469744" cy="259045"/>
    <xdr:sp macro="" textlink="">
      <xdr:nvSpPr>
        <xdr:cNvPr id="135" name="債務償還比率該当値テキスト">
          <a:extLst>
            <a:ext uri="{FF2B5EF4-FFF2-40B4-BE49-F238E27FC236}">
              <a16:creationId xmlns:a16="http://schemas.microsoft.com/office/drawing/2014/main" id="{CA8CAE50-6974-4335-8C95-254996AF7197}"/>
            </a:ext>
          </a:extLst>
        </xdr:cNvPr>
        <xdr:cNvSpPr txBox="1"/>
      </xdr:nvSpPr>
      <xdr:spPr>
        <a:xfrm>
          <a:off x="14846300" y="547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2603</xdr:rowOff>
    </xdr:from>
    <xdr:to>
      <xdr:col>72</xdr:col>
      <xdr:colOff>123825</xdr:colOff>
      <xdr:row>28</xdr:row>
      <xdr:rowOff>104203</xdr:rowOff>
    </xdr:to>
    <xdr:sp macro="" textlink="">
      <xdr:nvSpPr>
        <xdr:cNvPr id="136" name="楕円 135">
          <a:extLst>
            <a:ext uri="{FF2B5EF4-FFF2-40B4-BE49-F238E27FC236}">
              <a16:creationId xmlns:a16="http://schemas.microsoft.com/office/drawing/2014/main" id="{0332A41B-7FC8-4EEA-BB6C-8366CE95E440}"/>
            </a:ext>
          </a:extLst>
        </xdr:cNvPr>
        <xdr:cNvSpPr/>
      </xdr:nvSpPr>
      <xdr:spPr>
        <a:xfrm>
          <a:off x="14033500" y="55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53403</xdr:rowOff>
    </xdr:from>
    <xdr:to>
      <xdr:col>76</xdr:col>
      <xdr:colOff>22225</xdr:colOff>
      <xdr:row>28</xdr:row>
      <xdr:rowOff>100781</xdr:rowOff>
    </xdr:to>
    <xdr:cxnSp macro="">
      <xdr:nvCxnSpPr>
        <xdr:cNvPr id="137" name="直線コネクタ 136">
          <a:extLst>
            <a:ext uri="{FF2B5EF4-FFF2-40B4-BE49-F238E27FC236}">
              <a16:creationId xmlns:a16="http://schemas.microsoft.com/office/drawing/2014/main" id="{21758DC9-35A4-4837-8ED0-34726C043135}"/>
            </a:ext>
          </a:extLst>
        </xdr:cNvPr>
        <xdr:cNvCxnSpPr/>
      </xdr:nvCxnSpPr>
      <xdr:spPr>
        <a:xfrm>
          <a:off x="14084300" y="5625528"/>
          <a:ext cx="711200" cy="4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38" name="n_1aveValue債務償還比率">
          <a:extLst>
            <a:ext uri="{FF2B5EF4-FFF2-40B4-BE49-F238E27FC236}">
              <a16:creationId xmlns:a16="http://schemas.microsoft.com/office/drawing/2014/main" id="{C6E36DAE-E1C4-4EE0-B96F-4DEA725DBBD4}"/>
            </a:ext>
          </a:extLst>
        </xdr:cNvPr>
        <xdr:cNvSpPr txBox="1"/>
      </xdr:nvSpPr>
      <xdr:spPr>
        <a:xfrm>
          <a:off x="13836727" y="62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120730</xdr:rowOff>
    </xdr:from>
    <xdr:ext cx="469744" cy="259045"/>
    <xdr:sp macro="" textlink="">
      <xdr:nvSpPr>
        <xdr:cNvPr id="139" name="n_1mainValue債務償還比率">
          <a:extLst>
            <a:ext uri="{FF2B5EF4-FFF2-40B4-BE49-F238E27FC236}">
              <a16:creationId xmlns:a16="http://schemas.microsoft.com/office/drawing/2014/main" id="{761A2CDF-8E32-4124-9248-4F4DF322E388}"/>
            </a:ext>
          </a:extLst>
        </xdr:cNvPr>
        <xdr:cNvSpPr txBox="1"/>
      </xdr:nvSpPr>
      <xdr:spPr>
        <a:xfrm>
          <a:off x="13836727" y="534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A47D4E2F-A892-4990-BFE9-4180AE73C7B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875120C8-7198-4C7E-9303-4D59CCF9B6F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16767646-DF03-4BE3-99B6-A61C3E45700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B2149810-B9B4-4D09-B32B-9C2CBCDE307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7B2B8B70-A64F-4434-BF85-BBC501D9296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815281E-F4F6-4759-BE72-E90D1410CA0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8BC4A8-ED33-4E62-A78B-704BBBC6029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4532A50-94D0-4103-880C-E63DFDAD701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BD6F380-B6CD-4BBA-A7D7-319D38D3205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EDA3123-073E-4BA5-AF11-17F17C1D449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EA0C322-8EA1-4ADE-8658-E5D27943506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8246DAB-597A-45F3-A2AB-ED794BDEAC9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8FC39B8-BCD5-470A-812D-AC530C33715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DB0AB76-7DEC-46CA-9622-34E56BAC8DF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0F89AD4-34A8-466B-83F1-F61A8CE6D61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2D7C982-39A6-4593-9533-722EC2142AE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4,176
4,150
221.87
4,270,382
4,247,595
1,275
2,545,229
5,532,803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07E69DB-FB50-4547-8F0E-07411BDF816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3B5F9EE-57FA-41B7-9A6E-D021960916F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02CEB4E-026B-4C06-A815-85CEC3700F4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611F0F-723A-4A63-A2ED-489A2264A6B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EA1F0B3-D9A8-450B-BF43-B3208F18D31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05C0A18-1AC2-485C-A96C-C1F3C7079EB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2F6E46E-C5C1-4A3F-A46C-4F787ABA68C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310C00-8CEB-4C36-B687-D2D4BC36D79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F882052-99F8-4AF8-93F4-21C93C4F407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04DCD00-0D85-4A15-B8B0-A7BD45FF361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2779DCB-1140-4377-8AEE-C5DCD32C0AF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54B27C1-3589-4515-A269-9F16B68F169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7D6662B-0586-4291-B147-AF81EB17977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46BF5B-DB79-4323-997C-A9539D9F5D3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36C7982-4E7E-4914-A74D-7B6E84FC768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1624336-203A-48EE-88C9-44CECA12F28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E943FBE-65A4-430D-B58C-380325E1998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B99D211-B2C8-46FA-9E9B-C4DCC976E61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1404B34-6607-4BE1-AD81-8CDB872A600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A087ECE-7408-47F6-8EEE-E2F73794C44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85D4F8C-5086-400C-B87A-68807F7C7C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82E4277-251E-457F-861C-7EBA4FC3793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905DCAA-CC4F-46B7-A07D-AB261231F1B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DD69211-572A-4BBC-9A70-0820B78EB0A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C714528-6F34-4A1A-94CF-E9384CAA9E2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097A495-AE28-4A77-8930-CB46C20AFA6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853E9EC-5127-480B-9420-B6F1ED6D60F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B47E083-17E1-47C1-A24B-5C752381D54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91C7DF8-82F0-4ECC-9AFA-A47E4C80798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C5FD096-6B42-4F1B-BCEC-B7FF2B2537C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A14DB651-7EB8-44D4-BE57-44E52F001DE6}"/>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C0A598BC-5D17-4819-B446-2FFC08D02FD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9E1ABE5C-89B0-49F9-8FB5-3190A30090FE}"/>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53DC0852-E673-4D03-A98E-90134CC58E37}"/>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8C977144-D9E4-4876-B111-A0FC314D6DC8}"/>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2472E1BA-3CBD-4C87-87B8-9F73DBAC8AB8}"/>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C39C81D-5FA2-4E23-A4D6-568C765C8C9E}"/>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971C8937-672C-438C-A959-9D391038DB46}"/>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BBE85D6D-C615-4920-8A82-6560ED0C5F15}"/>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759EC6E5-BE73-4B1A-B04C-3B8A3E02F80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710D2BAA-708F-4F02-BDB6-CDC753787CE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63C9693B-7F62-41A5-BDEA-2F8D81C3129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52BE894A-6164-4EFF-BFE3-02048BCC896C}"/>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79539F5A-E8E4-4695-B80D-BA588E0ACD55}"/>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B0FD5037-1E2F-48E1-8DCA-67541584EC5D}"/>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A24F4E8D-F856-4A00-AC95-A53ACF7BCC28}"/>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0D491369-C6E6-464D-A745-43B062721723}"/>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148861</xdr:rowOff>
    </xdr:from>
    <xdr:ext cx="405111" cy="259045"/>
    <xdr:sp macro="" textlink="">
      <xdr:nvSpPr>
        <xdr:cNvPr id="59" name="【道路】&#10;有形固定資産減価償却率平均値テキスト">
          <a:extLst>
            <a:ext uri="{FF2B5EF4-FFF2-40B4-BE49-F238E27FC236}">
              <a16:creationId xmlns:a16="http://schemas.microsoft.com/office/drawing/2014/main" id="{807C5D77-9754-4205-9053-FF0FF9ED3FC3}"/>
            </a:ext>
          </a:extLst>
        </xdr:cNvPr>
        <xdr:cNvSpPr txBox="1"/>
      </xdr:nvSpPr>
      <xdr:spPr>
        <a:xfrm>
          <a:off x="4673600" y="6492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F07A96B9-4A98-446D-940D-4D014EC56A94}"/>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BA8FA9B0-B29F-4BCD-B8B9-4DEDD123C7CD}"/>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C8E46E0B-AE4C-40D7-8388-0F4A2D23A7F2}"/>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F2E52E9D-9DA5-42AB-953A-6D220898C117}"/>
            </a:ext>
          </a:extLst>
        </xdr:cNvPr>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661D1763-C9FA-428B-B837-862E70EB6CF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90317048-82CA-4DAB-BF92-6D1CF2B6146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AA227783-8253-4D08-9182-8C1B27683F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0AC745F-4916-4982-AC4E-3443F604562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38900E6-01D3-4FCE-A920-9FC3BB7F995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130556</xdr:rowOff>
    </xdr:from>
    <xdr:to>
      <xdr:col>24</xdr:col>
      <xdr:colOff>114300</xdr:colOff>
      <xdr:row>39</xdr:row>
      <xdr:rowOff>60706</xdr:rowOff>
    </xdr:to>
    <xdr:sp macro="" textlink="">
      <xdr:nvSpPr>
        <xdr:cNvPr id="69" name="楕円 68">
          <a:extLst>
            <a:ext uri="{FF2B5EF4-FFF2-40B4-BE49-F238E27FC236}">
              <a16:creationId xmlns:a16="http://schemas.microsoft.com/office/drawing/2014/main" id="{5AAA8FFE-5C76-4AEA-BD04-179DA8C6E500}"/>
            </a:ext>
          </a:extLst>
        </xdr:cNvPr>
        <xdr:cNvSpPr/>
      </xdr:nvSpPr>
      <xdr:spPr>
        <a:xfrm>
          <a:off x="4584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108983</xdr:rowOff>
    </xdr:from>
    <xdr:ext cx="405111" cy="259045"/>
    <xdr:sp macro="" textlink="">
      <xdr:nvSpPr>
        <xdr:cNvPr id="70" name="【道路】&#10;有形固定資産減価償却率該当値テキスト">
          <a:extLst>
            <a:ext uri="{FF2B5EF4-FFF2-40B4-BE49-F238E27FC236}">
              <a16:creationId xmlns:a16="http://schemas.microsoft.com/office/drawing/2014/main" id="{8634D6B7-B88A-4C31-8250-C1AD28334896}"/>
            </a:ext>
          </a:extLst>
        </xdr:cNvPr>
        <xdr:cNvSpPr txBox="1"/>
      </xdr:nvSpPr>
      <xdr:spPr>
        <a:xfrm>
          <a:off x="4673600"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169418</xdr:rowOff>
    </xdr:from>
    <xdr:to>
      <xdr:col>20</xdr:col>
      <xdr:colOff>38100</xdr:colOff>
      <xdr:row>39</xdr:row>
      <xdr:rowOff>99568</xdr:rowOff>
    </xdr:to>
    <xdr:sp macro="" textlink="">
      <xdr:nvSpPr>
        <xdr:cNvPr id="71" name="楕円 70">
          <a:extLst>
            <a:ext uri="{FF2B5EF4-FFF2-40B4-BE49-F238E27FC236}">
              <a16:creationId xmlns:a16="http://schemas.microsoft.com/office/drawing/2014/main" id="{49370A56-6789-4A7E-AFD9-4709604E1828}"/>
            </a:ext>
          </a:extLst>
        </xdr:cNvPr>
        <xdr:cNvSpPr/>
      </xdr:nvSpPr>
      <xdr:spPr>
        <a:xfrm>
          <a:off x="3746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9906</xdr:rowOff>
    </xdr:from>
    <xdr:to>
      <xdr:col>24</xdr:col>
      <xdr:colOff>63500</xdr:colOff>
      <xdr:row>39</xdr:row>
      <xdr:rowOff>48768</xdr:rowOff>
    </xdr:to>
    <xdr:cxnSp macro="">
      <xdr:nvCxnSpPr>
        <xdr:cNvPr id="72" name="直線コネクタ 71">
          <a:extLst>
            <a:ext uri="{FF2B5EF4-FFF2-40B4-BE49-F238E27FC236}">
              <a16:creationId xmlns:a16="http://schemas.microsoft.com/office/drawing/2014/main" id="{64DF7D1A-2373-43D7-A368-21161974114E}"/>
            </a:ext>
          </a:extLst>
        </xdr:cNvPr>
        <xdr:cNvCxnSpPr/>
      </xdr:nvCxnSpPr>
      <xdr:spPr>
        <a:xfrm flipV="1">
          <a:off x="3797300" y="669645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98552</xdr:rowOff>
    </xdr:from>
    <xdr:to>
      <xdr:col>15</xdr:col>
      <xdr:colOff>101600</xdr:colOff>
      <xdr:row>39</xdr:row>
      <xdr:rowOff>28702</xdr:rowOff>
    </xdr:to>
    <xdr:sp macro="" textlink="">
      <xdr:nvSpPr>
        <xdr:cNvPr id="73" name="楕円 72">
          <a:extLst>
            <a:ext uri="{FF2B5EF4-FFF2-40B4-BE49-F238E27FC236}">
              <a16:creationId xmlns:a16="http://schemas.microsoft.com/office/drawing/2014/main" id="{3FE28A73-4B65-49F7-9636-C840DFF03B5D}"/>
            </a:ext>
          </a:extLst>
        </xdr:cNvPr>
        <xdr:cNvSpPr/>
      </xdr:nvSpPr>
      <xdr:spPr>
        <a:xfrm>
          <a:off x="2857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149352</xdr:rowOff>
    </xdr:from>
    <xdr:to>
      <xdr:col>19</xdr:col>
      <xdr:colOff>177800</xdr:colOff>
      <xdr:row>39</xdr:row>
      <xdr:rowOff>48768</xdr:rowOff>
    </xdr:to>
    <xdr:cxnSp macro="">
      <xdr:nvCxnSpPr>
        <xdr:cNvPr id="74" name="直線コネクタ 73">
          <a:extLst>
            <a:ext uri="{FF2B5EF4-FFF2-40B4-BE49-F238E27FC236}">
              <a16:creationId xmlns:a16="http://schemas.microsoft.com/office/drawing/2014/main" id="{312ECCC2-14E9-4E03-BC35-A79477930955}"/>
            </a:ext>
          </a:extLst>
        </xdr:cNvPr>
        <xdr:cNvCxnSpPr/>
      </xdr:nvCxnSpPr>
      <xdr:spPr>
        <a:xfrm>
          <a:off x="2908300" y="666445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100838</xdr:rowOff>
    </xdr:from>
    <xdr:to>
      <xdr:col>10</xdr:col>
      <xdr:colOff>165100</xdr:colOff>
      <xdr:row>40</xdr:row>
      <xdr:rowOff>30988</xdr:rowOff>
    </xdr:to>
    <xdr:sp macro="" textlink="">
      <xdr:nvSpPr>
        <xdr:cNvPr id="75" name="楕円 74">
          <a:extLst>
            <a:ext uri="{FF2B5EF4-FFF2-40B4-BE49-F238E27FC236}">
              <a16:creationId xmlns:a16="http://schemas.microsoft.com/office/drawing/2014/main" id="{A35EABAA-5B5A-4D0C-B803-6C1A7EDB49A8}"/>
            </a:ext>
          </a:extLst>
        </xdr:cNvPr>
        <xdr:cNvSpPr/>
      </xdr:nvSpPr>
      <xdr:spPr>
        <a:xfrm>
          <a:off x="1968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149352</xdr:rowOff>
    </xdr:from>
    <xdr:to>
      <xdr:col>15</xdr:col>
      <xdr:colOff>50800</xdr:colOff>
      <xdr:row>39</xdr:row>
      <xdr:rowOff>151638</xdr:rowOff>
    </xdr:to>
    <xdr:cxnSp macro="">
      <xdr:nvCxnSpPr>
        <xdr:cNvPr id="76" name="直線コネクタ 75">
          <a:extLst>
            <a:ext uri="{FF2B5EF4-FFF2-40B4-BE49-F238E27FC236}">
              <a16:creationId xmlns:a16="http://schemas.microsoft.com/office/drawing/2014/main" id="{1343437C-7CF4-496D-AAAD-26ADE62F01E9}"/>
            </a:ext>
          </a:extLst>
        </xdr:cNvPr>
        <xdr:cNvCxnSpPr/>
      </xdr:nvCxnSpPr>
      <xdr:spPr>
        <a:xfrm flipV="1">
          <a:off x="2019300" y="666445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93235</xdr:rowOff>
    </xdr:from>
    <xdr:ext cx="405111" cy="259045"/>
    <xdr:sp macro="" textlink="">
      <xdr:nvSpPr>
        <xdr:cNvPr id="77" name="n_1aveValue【道路】&#10;有形固定資産減価償却率">
          <a:extLst>
            <a:ext uri="{FF2B5EF4-FFF2-40B4-BE49-F238E27FC236}">
              <a16:creationId xmlns:a16="http://schemas.microsoft.com/office/drawing/2014/main" id="{A22D4673-4D64-48BC-A42A-1A0F6B567513}"/>
            </a:ext>
          </a:extLst>
        </xdr:cNvPr>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8" name="n_2aveValue【道路】&#10;有形固定資産減価償却率">
          <a:extLst>
            <a:ext uri="{FF2B5EF4-FFF2-40B4-BE49-F238E27FC236}">
              <a16:creationId xmlns:a16="http://schemas.microsoft.com/office/drawing/2014/main" id="{33D133AE-FC69-4D0B-9AC6-A46AF3C4D495}"/>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9" name="n_3aveValue【道路】&#10;有形固定資産減価償却率">
          <a:extLst>
            <a:ext uri="{FF2B5EF4-FFF2-40B4-BE49-F238E27FC236}">
              <a16:creationId xmlns:a16="http://schemas.microsoft.com/office/drawing/2014/main" id="{E95ABE7E-5C25-48DB-B357-C7D5CCE4FB6B}"/>
            </a:ext>
          </a:extLst>
        </xdr:cNvPr>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90695</xdr:rowOff>
    </xdr:from>
    <xdr:ext cx="405111" cy="259045"/>
    <xdr:sp macro="" textlink="">
      <xdr:nvSpPr>
        <xdr:cNvPr id="80" name="n_1mainValue【道路】&#10;有形固定資産減価償却率">
          <a:extLst>
            <a:ext uri="{FF2B5EF4-FFF2-40B4-BE49-F238E27FC236}">
              <a16:creationId xmlns:a16="http://schemas.microsoft.com/office/drawing/2014/main" id="{E7125BE4-0FE7-45D6-B183-3872110E76D0}"/>
            </a:ext>
          </a:extLst>
        </xdr:cNvPr>
        <xdr:cNvSpPr txBox="1"/>
      </xdr:nvSpPr>
      <xdr:spPr>
        <a:xfrm>
          <a:off x="3582044" y="677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45229</xdr:rowOff>
    </xdr:from>
    <xdr:ext cx="405111" cy="259045"/>
    <xdr:sp macro="" textlink="">
      <xdr:nvSpPr>
        <xdr:cNvPr id="81" name="n_2mainValue【道路】&#10;有形固定資産減価償却率">
          <a:extLst>
            <a:ext uri="{FF2B5EF4-FFF2-40B4-BE49-F238E27FC236}">
              <a16:creationId xmlns:a16="http://schemas.microsoft.com/office/drawing/2014/main" id="{A72D3AD9-992D-4AB4-8E58-745B80BE454B}"/>
            </a:ext>
          </a:extLst>
        </xdr:cNvPr>
        <xdr:cNvSpPr txBox="1"/>
      </xdr:nvSpPr>
      <xdr:spPr>
        <a:xfrm>
          <a:off x="27057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22115</xdr:rowOff>
    </xdr:from>
    <xdr:ext cx="405111" cy="259045"/>
    <xdr:sp macro="" textlink="">
      <xdr:nvSpPr>
        <xdr:cNvPr id="82" name="n_3mainValue【道路】&#10;有形固定資産減価償却率">
          <a:extLst>
            <a:ext uri="{FF2B5EF4-FFF2-40B4-BE49-F238E27FC236}">
              <a16:creationId xmlns:a16="http://schemas.microsoft.com/office/drawing/2014/main" id="{2CCC36D1-5892-4EFD-BE32-52DB16A65F5A}"/>
            </a:ext>
          </a:extLst>
        </xdr:cNvPr>
        <xdr:cNvSpPr txBox="1"/>
      </xdr:nvSpPr>
      <xdr:spPr>
        <a:xfrm>
          <a:off x="1816744" y="688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79BB663-3024-43EB-80D8-70D871C6CBE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C2197D07-41C8-466E-ABC7-9E8C3BAA4E6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21875D6D-3954-4F0B-9148-61DD0143064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954659E5-E865-4271-AC83-213EFCCF175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40A7DF9D-8323-4EF2-80A6-E98EDD1FDB1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A79FBD1-E8F7-4C57-AC42-DEE64992CE7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F5AAE33C-E3F6-4270-9EA3-E47E993A1FD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EBBE0A3D-A8F6-4365-B366-F0A244891C9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CBA76CD7-8644-4926-A871-1885298EBAF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BA6364EB-D407-4F6C-B1BF-6B7A0540594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78291EEB-A19B-4545-A5F9-39304B37AC7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0B3B2D27-F48D-40A4-B396-DFE0538AD9A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8FEC77B1-F66A-4A16-9DBF-9DDA499D704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a:extLst>
            <a:ext uri="{FF2B5EF4-FFF2-40B4-BE49-F238E27FC236}">
              <a16:creationId xmlns:a16="http://schemas.microsoft.com/office/drawing/2014/main" id="{74C15692-F1B0-4391-AB4C-CD10EDD3EA54}"/>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094C0061-F6BD-46D9-A3A9-81A23E802EF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a:extLst>
            <a:ext uri="{FF2B5EF4-FFF2-40B4-BE49-F238E27FC236}">
              <a16:creationId xmlns:a16="http://schemas.microsoft.com/office/drawing/2014/main" id="{0D75F315-D15A-4D82-AF33-602622B0ED8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C48D9067-DCFD-4B76-822C-06817833DC9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a:extLst>
            <a:ext uri="{FF2B5EF4-FFF2-40B4-BE49-F238E27FC236}">
              <a16:creationId xmlns:a16="http://schemas.microsoft.com/office/drawing/2014/main" id="{947FE9C8-493B-491E-9388-63D33055B224}"/>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CF35ABDC-5061-4772-8F75-365C326A48A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090300F0-4F26-4AAE-85E7-B139E459E07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D21FB55F-D94A-41A8-91A3-DC381EF0F26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a:extLst>
            <a:ext uri="{FF2B5EF4-FFF2-40B4-BE49-F238E27FC236}">
              <a16:creationId xmlns:a16="http://schemas.microsoft.com/office/drawing/2014/main" id="{6EC584D4-8B09-4DB2-8FCF-281237F4B815}"/>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a:extLst>
            <a:ext uri="{FF2B5EF4-FFF2-40B4-BE49-F238E27FC236}">
              <a16:creationId xmlns:a16="http://schemas.microsoft.com/office/drawing/2014/main" id="{B3C6332A-3968-4D29-8016-220A4CE7BA3B}"/>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a:extLst>
            <a:ext uri="{FF2B5EF4-FFF2-40B4-BE49-F238E27FC236}">
              <a16:creationId xmlns:a16="http://schemas.microsoft.com/office/drawing/2014/main" id="{0969AA7C-AB27-4F69-A901-ACE3292CFDB8}"/>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a:extLst>
            <a:ext uri="{FF2B5EF4-FFF2-40B4-BE49-F238E27FC236}">
              <a16:creationId xmlns:a16="http://schemas.microsoft.com/office/drawing/2014/main" id="{1EDDD0E4-7552-4A40-8AFC-CAA9BD92F53F}"/>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a:extLst>
            <a:ext uri="{FF2B5EF4-FFF2-40B4-BE49-F238E27FC236}">
              <a16:creationId xmlns:a16="http://schemas.microsoft.com/office/drawing/2014/main" id="{28B13EC3-2129-497D-96BB-82A9D7354B5A}"/>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156748</xdr:rowOff>
    </xdr:from>
    <xdr:ext cx="534377" cy="259045"/>
    <xdr:sp macro="" textlink="">
      <xdr:nvSpPr>
        <xdr:cNvPr id="109" name="【道路】&#10;一人当たり延長平均値テキスト">
          <a:extLst>
            <a:ext uri="{FF2B5EF4-FFF2-40B4-BE49-F238E27FC236}">
              <a16:creationId xmlns:a16="http://schemas.microsoft.com/office/drawing/2014/main" id="{0F7036AE-9967-440B-80BC-F750D3730D44}"/>
            </a:ext>
          </a:extLst>
        </xdr:cNvPr>
        <xdr:cNvSpPr txBox="1"/>
      </xdr:nvSpPr>
      <xdr:spPr>
        <a:xfrm>
          <a:off x="10515600" y="684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a:extLst>
            <a:ext uri="{FF2B5EF4-FFF2-40B4-BE49-F238E27FC236}">
              <a16:creationId xmlns:a16="http://schemas.microsoft.com/office/drawing/2014/main" id="{64625193-CB74-44BB-B631-CB4FE7FC7EF6}"/>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a:extLst>
            <a:ext uri="{FF2B5EF4-FFF2-40B4-BE49-F238E27FC236}">
              <a16:creationId xmlns:a16="http://schemas.microsoft.com/office/drawing/2014/main" id="{01506306-3A14-4066-BDF5-3D5843634FFA}"/>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a:extLst>
            <a:ext uri="{FF2B5EF4-FFF2-40B4-BE49-F238E27FC236}">
              <a16:creationId xmlns:a16="http://schemas.microsoft.com/office/drawing/2014/main" id="{90813902-D9DC-4BF4-9FA6-326FE30A486A}"/>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3" name="フローチャート: 判断 112">
          <a:extLst>
            <a:ext uri="{FF2B5EF4-FFF2-40B4-BE49-F238E27FC236}">
              <a16:creationId xmlns:a16="http://schemas.microsoft.com/office/drawing/2014/main" id="{00B7F0A2-0936-4918-B660-2F5DB1D4BA53}"/>
            </a:ext>
          </a:extLst>
        </xdr:cNvPr>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5CBB8964-95FC-4FBC-A71C-59D6FC2A901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6686D2F-5A6A-4AD2-9AE7-0C098A17688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99F00C-8D68-4BE2-A111-3F4FAFA8117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4D93738A-3A9A-4F69-BA82-75F2713387B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2D3D9B6A-D90F-417C-BDE5-2F5B03D7219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23772</xdr:rowOff>
    </xdr:from>
    <xdr:to>
      <xdr:col>55</xdr:col>
      <xdr:colOff>50800</xdr:colOff>
      <xdr:row>41</xdr:row>
      <xdr:rowOff>125372</xdr:rowOff>
    </xdr:to>
    <xdr:sp macro="" textlink="">
      <xdr:nvSpPr>
        <xdr:cNvPr id="119" name="楕円 118">
          <a:extLst>
            <a:ext uri="{FF2B5EF4-FFF2-40B4-BE49-F238E27FC236}">
              <a16:creationId xmlns:a16="http://schemas.microsoft.com/office/drawing/2014/main" id="{80F89858-57C8-4B61-8612-EE4D92BD4C60}"/>
            </a:ext>
          </a:extLst>
        </xdr:cNvPr>
        <xdr:cNvSpPr/>
      </xdr:nvSpPr>
      <xdr:spPr>
        <a:xfrm>
          <a:off x="10426700" y="705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112297</xdr:rowOff>
    </xdr:from>
    <xdr:ext cx="534377" cy="259045"/>
    <xdr:sp macro="" textlink="">
      <xdr:nvSpPr>
        <xdr:cNvPr id="120" name="【道路】&#10;一人当たり延長該当値テキスト">
          <a:extLst>
            <a:ext uri="{FF2B5EF4-FFF2-40B4-BE49-F238E27FC236}">
              <a16:creationId xmlns:a16="http://schemas.microsoft.com/office/drawing/2014/main" id="{1F3DC376-FC17-4D03-880D-A0261DC92D06}"/>
            </a:ext>
          </a:extLst>
        </xdr:cNvPr>
        <xdr:cNvSpPr txBox="1"/>
      </xdr:nvSpPr>
      <xdr:spPr>
        <a:xfrm>
          <a:off x="10515600" y="697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25309</xdr:rowOff>
    </xdr:from>
    <xdr:to>
      <xdr:col>50</xdr:col>
      <xdr:colOff>165100</xdr:colOff>
      <xdr:row>41</xdr:row>
      <xdr:rowOff>126909</xdr:rowOff>
    </xdr:to>
    <xdr:sp macro="" textlink="">
      <xdr:nvSpPr>
        <xdr:cNvPr id="121" name="楕円 120">
          <a:extLst>
            <a:ext uri="{FF2B5EF4-FFF2-40B4-BE49-F238E27FC236}">
              <a16:creationId xmlns:a16="http://schemas.microsoft.com/office/drawing/2014/main" id="{381B38F3-A61A-4A67-9567-2BED7CF196A9}"/>
            </a:ext>
          </a:extLst>
        </xdr:cNvPr>
        <xdr:cNvSpPr/>
      </xdr:nvSpPr>
      <xdr:spPr>
        <a:xfrm>
          <a:off x="9588500" y="705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74572</xdr:rowOff>
    </xdr:from>
    <xdr:to>
      <xdr:col>55</xdr:col>
      <xdr:colOff>0</xdr:colOff>
      <xdr:row>41</xdr:row>
      <xdr:rowOff>76109</xdr:rowOff>
    </xdr:to>
    <xdr:cxnSp macro="">
      <xdr:nvCxnSpPr>
        <xdr:cNvPr id="122" name="直線コネクタ 121">
          <a:extLst>
            <a:ext uri="{FF2B5EF4-FFF2-40B4-BE49-F238E27FC236}">
              <a16:creationId xmlns:a16="http://schemas.microsoft.com/office/drawing/2014/main" id="{DF234E5E-53AA-4565-A77C-781E81BC76E4}"/>
            </a:ext>
          </a:extLst>
        </xdr:cNvPr>
        <xdr:cNvCxnSpPr/>
      </xdr:nvCxnSpPr>
      <xdr:spPr>
        <a:xfrm flipV="1">
          <a:off x="9639300" y="7104022"/>
          <a:ext cx="8382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27156</xdr:rowOff>
    </xdr:from>
    <xdr:to>
      <xdr:col>46</xdr:col>
      <xdr:colOff>38100</xdr:colOff>
      <xdr:row>41</xdr:row>
      <xdr:rowOff>128756</xdr:rowOff>
    </xdr:to>
    <xdr:sp macro="" textlink="">
      <xdr:nvSpPr>
        <xdr:cNvPr id="123" name="楕円 122">
          <a:extLst>
            <a:ext uri="{FF2B5EF4-FFF2-40B4-BE49-F238E27FC236}">
              <a16:creationId xmlns:a16="http://schemas.microsoft.com/office/drawing/2014/main" id="{982DE1E5-5774-4474-B114-884209B90673}"/>
            </a:ext>
          </a:extLst>
        </xdr:cNvPr>
        <xdr:cNvSpPr/>
      </xdr:nvSpPr>
      <xdr:spPr>
        <a:xfrm>
          <a:off x="8699500" y="705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76109</xdr:rowOff>
    </xdr:from>
    <xdr:to>
      <xdr:col>50</xdr:col>
      <xdr:colOff>114300</xdr:colOff>
      <xdr:row>41</xdr:row>
      <xdr:rowOff>77956</xdr:rowOff>
    </xdr:to>
    <xdr:cxnSp macro="">
      <xdr:nvCxnSpPr>
        <xdr:cNvPr id="124" name="直線コネクタ 123">
          <a:extLst>
            <a:ext uri="{FF2B5EF4-FFF2-40B4-BE49-F238E27FC236}">
              <a16:creationId xmlns:a16="http://schemas.microsoft.com/office/drawing/2014/main" id="{B2B8BC75-30B5-449A-9ADD-EF80AE20A334}"/>
            </a:ext>
          </a:extLst>
        </xdr:cNvPr>
        <xdr:cNvCxnSpPr/>
      </xdr:nvCxnSpPr>
      <xdr:spPr>
        <a:xfrm flipV="1">
          <a:off x="8750300" y="7105559"/>
          <a:ext cx="889000" cy="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28536</xdr:rowOff>
    </xdr:from>
    <xdr:to>
      <xdr:col>41</xdr:col>
      <xdr:colOff>101600</xdr:colOff>
      <xdr:row>41</xdr:row>
      <xdr:rowOff>130136</xdr:rowOff>
    </xdr:to>
    <xdr:sp macro="" textlink="">
      <xdr:nvSpPr>
        <xdr:cNvPr id="125" name="楕円 124">
          <a:extLst>
            <a:ext uri="{FF2B5EF4-FFF2-40B4-BE49-F238E27FC236}">
              <a16:creationId xmlns:a16="http://schemas.microsoft.com/office/drawing/2014/main" id="{1CD7FA33-6A3F-46CC-9E30-DD8FE27A4CBF}"/>
            </a:ext>
          </a:extLst>
        </xdr:cNvPr>
        <xdr:cNvSpPr/>
      </xdr:nvSpPr>
      <xdr:spPr>
        <a:xfrm>
          <a:off x="7810500" y="705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77956</xdr:rowOff>
    </xdr:from>
    <xdr:to>
      <xdr:col>45</xdr:col>
      <xdr:colOff>177800</xdr:colOff>
      <xdr:row>41</xdr:row>
      <xdr:rowOff>79336</xdr:rowOff>
    </xdr:to>
    <xdr:cxnSp macro="">
      <xdr:nvCxnSpPr>
        <xdr:cNvPr id="126" name="直線コネクタ 125">
          <a:extLst>
            <a:ext uri="{FF2B5EF4-FFF2-40B4-BE49-F238E27FC236}">
              <a16:creationId xmlns:a16="http://schemas.microsoft.com/office/drawing/2014/main" id="{2ADDE5B9-F48D-432A-9A99-B1185C3C6CF3}"/>
            </a:ext>
          </a:extLst>
        </xdr:cNvPr>
        <xdr:cNvCxnSpPr/>
      </xdr:nvCxnSpPr>
      <xdr:spPr>
        <a:xfrm flipV="1">
          <a:off x="7861300" y="7107406"/>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7" name="n_1aveValue【道路】&#10;一人当たり延長">
          <a:extLst>
            <a:ext uri="{FF2B5EF4-FFF2-40B4-BE49-F238E27FC236}">
              <a16:creationId xmlns:a16="http://schemas.microsoft.com/office/drawing/2014/main" id="{83B8DA5B-92EF-45E4-BA98-7F1124ABB019}"/>
            </a:ext>
          </a:extLst>
        </xdr:cNvPr>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8" name="n_2aveValue【道路】&#10;一人当たり延長">
          <a:extLst>
            <a:ext uri="{FF2B5EF4-FFF2-40B4-BE49-F238E27FC236}">
              <a16:creationId xmlns:a16="http://schemas.microsoft.com/office/drawing/2014/main" id="{6B27153B-FB3A-45CB-99F3-F76EB18F46D6}"/>
            </a:ext>
          </a:extLst>
        </xdr:cNvPr>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9" name="n_3aveValue【道路】&#10;一人当たり延長">
          <a:extLst>
            <a:ext uri="{FF2B5EF4-FFF2-40B4-BE49-F238E27FC236}">
              <a16:creationId xmlns:a16="http://schemas.microsoft.com/office/drawing/2014/main" id="{2B506BDA-4741-45BD-B688-CC74B355F9C4}"/>
            </a:ext>
          </a:extLst>
        </xdr:cNvPr>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118036</xdr:rowOff>
    </xdr:from>
    <xdr:ext cx="534377" cy="259045"/>
    <xdr:sp macro="" textlink="">
      <xdr:nvSpPr>
        <xdr:cNvPr id="130" name="n_1mainValue【道路】&#10;一人当たり延長">
          <a:extLst>
            <a:ext uri="{FF2B5EF4-FFF2-40B4-BE49-F238E27FC236}">
              <a16:creationId xmlns:a16="http://schemas.microsoft.com/office/drawing/2014/main" id="{50C7DBED-4DBE-43C2-8329-9DC34E01B606}"/>
            </a:ext>
          </a:extLst>
        </xdr:cNvPr>
        <xdr:cNvSpPr txBox="1"/>
      </xdr:nvSpPr>
      <xdr:spPr>
        <a:xfrm>
          <a:off x="9359411" y="714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119883</xdr:rowOff>
    </xdr:from>
    <xdr:ext cx="534377" cy="259045"/>
    <xdr:sp macro="" textlink="">
      <xdr:nvSpPr>
        <xdr:cNvPr id="131" name="n_2mainValue【道路】&#10;一人当たり延長">
          <a:extLst>
            <a:ext uri="{FF2B5EF4-FFF2-40B4-BE49-F238E27FC236}">
              <a16:creationId xmlns:a16="http://schemas.microsoft.com/office/drawing/2014/main" id="{FB00C5C9-B76B-4091-83D9-EAD88AB719D2}"/>
            </a:ext>
          </a:extLst>
        </xdr:cNvPr>
        <xdr:cNvSpPr txBox="1"/>
      </xdr:nvSpPr>
      <xdr:spPr>
        <a:xfrm>
          <a:off x="8483111" y="714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121263</xdr:rowOff>
    </xdr:from>
    <xdr:ext cx="534377" cy="259045"/>
    <xdr:sp macro="" textlink="">
      <xdr:nvSpPr>
        <xdr:cNvPr id="132" name="n_3mainValue【道路】&#10;一人当たり延長">
          <a:extLst>
            <a:ext uri="{FF2B5EF4-FFF2-40B4-BE49-F238E27FC236}">
              <a16:creationId xmlns:a16="http://schemas.microsoft.com/office/drawing/2014/main" id="{A95BDEDB-D21C-4B1B-AFCE-B35E6C0BA11C}"/>
            </a:ext>
          </a:extLst>
        </xdr:cNvPr>
        <xdr:cNvSpPr txBox="1"/>
      </xdr:nvSpPr>
      <xdr:spPr>
        <a:xfrm>
          <a:off x="7594111" y="715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F85EB4CC-D49F-4A27-850B-68EE8A35EE3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5DF502F2-0B05-41B4-89E6-1DE26C671CB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4BAC79D8-B7A0-4E15-AEC0-66B205EB928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DC515634-AEEE-45F0-AE7E-CFCB483584B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796B50A2-7341-4485-9D30-352B7623B19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A3CB1730-93C0-4D41-8360-9F1350321AC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0A5F7B60-9A4B-42BD-ACB7-FA1AF0329F2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0472344D-5A59-4E78-BDD5-48143669B0F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7B446DE0-B523-46AE-84B4-E85B6485D0F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45C57740-B84E-4236-950C-C5D8A5D35E7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3841C09D-11B3-49CF-A2BB-3E8556F1513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F1987AF4-9B05-4EF9-A6A4-4446322662A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EF14795F-3481-4004-9471-355161DFEAC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1E002015-344F-4520-ABA8-0520E7884FA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71FCEDFA-2259-4D61-96DF-75A2B1B9CC7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06B6DAA6-29BA-4039-B33F-F7839A6E657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CB928697-E8F2-4B10-98BE-CF7B8B7CB6E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D3212135-E112-4289-9E07-1F80A52701F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C57B4A34-CB10-4D35-8F4A-2A604812602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3177C9B0-BE08-4062-B60B-2CAE68BBC5C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31529B39-EF9D-449D-9C78-2193BCB74E0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6128E9A2-3161-4129-AE81-84409375562F}"/>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893AC4D1-A8B4-4699-A0E5-78E002B1776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28A2386C-9AF8-48A6-8DA7-6FBB53E4181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29D6E521-F471-4F25-8068-D493FF5725E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a:extLst>
            <a:ext uri="{FF2B5EF4-FFF2-40B4-BE49-F238E27FC236}">
              <a16:creationId xmlns:a16="http://schemas.microsoft.com/office/drawing/2014/main" id="{935192E4-2719-4DFB-A3BF-6E42D185930D}"/>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0277C3FD-122F-4038-84D7-F4A9CB09F12E}"/>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a:extLst>
            <a:ext uri="{FF2B5EF4-FFF2-40B4-BE49-F238E27FC236}">
              <a16:creationId xmlns:a16="http://schemas.microsoft.com/office/drawing/2014/main" id="{65B086B0-9302-42BF-A9C6-5B6E00AED331}"/>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47E50C0A-AA60-45FF-8099-A7F283FD8CFB}"/>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a:extLst>
            <a:ext uri="{FF2B5EF4-FFF2-40B4-BE49-F238E27FC236}">
              <a16:creationId xmlns:a16="http://schemas.microsoft.com/office/drawing/2014/main" id="{90A59E37-E4DF-4B49-9483-AA26AB1114A2}"/>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330685AD-0E3A-4FA3-AB46-01B2868A9124}"/>
            </a:ext>
          </a:extLst>
        </xdr:cNvPr>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a:extLst>
            <a:ext uri="{FF2B5EF4-FFF2-40B4-BE49-F238E27FC236}">
              <a16:creationId xmlns:a16="http://schemas.microsoft.com/office/drawing/2014/main" id="{F0CE1DBB-4C1A-43B3-8EFF-B4ABDB5DAA6E}"/>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a:extLst>
            <a:ext uri="{FF2B5EF4-FFF2-40B4-BE49-F238E27FC236}">
              <a16:creationId xmlns:a16="http://schemas.microsoft.com/office/drawing/2014/main" id="{1A9954CA-E291-4343-B7FE-47F2114A3627}"/>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a:extLst>
            <a:ext uri="{FF2B5EF4-FFF2-40B4-BE49-F238E27FC236}">
              <a16:creationId xmlns:a16="http://schemas.microsoft.com/office/drawing/2014/main" id="{951CAB4A-6E88-4A2E-A923-35A50223250F}"/>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7" name="フローチャート: 判断 166">
          <a:extLst>
            <a:ext uri="{FF2B5EF4-FFF2-40B4-BE49-F238E27FC236}">
              <a16:creationId xmlns:a16="http://schemas.microsoft.com/office/drawing/2014/main" id="{1FC7E74D-2F43-4BF2-9BA2-01D4FD671D6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CA875AE6-2994-4BF1-A08B-18E67D79FDB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9D24790D-CD8A-43EE-B955-D8A144F0C5A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8B1A4D8E-2120-4B10-B9D3-BF61BD1AE36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4D1C7C4F-9256-40C2-A200-2AB33B20568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C4C6C51A-5626-4CD8-91B6-B04B60E564B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87993</xdr:rowOff>
    </xdr:from>
    <xdr:to>
      <xdr:col>24</xdr:col>
      <xdr:colOff>114300</xdr:colOff>
      <xdr:row>59</xdr:row>
      <xdr:rowOff>18143</xdr:rowOff>
    </xdr:to>
    <xdr:sp macro="" textlink="">
      <xdr:nvSpPr>
        <xdr:cNvPr id="173" name="楕円 172">
          <a:extLst>
            <a:ext uri="{FF2B5EF4-FFF2-40B4-BE49-F238E27FC236}">
              <a16:creationId xmlns:a16="http://schemas.microsoft.com/office/drawing/2014/main" id="{C7384415-B866-4F63-AC73-57F4376FE683}"/>
            </a:ext>
          </a:extLst>
        </xdr:cNvPr>
        <xdr:cNvSpPr/>
      </xdr:nvSpPr>
      <xdr:spPr>
        <a:xfrm>
          <a:off x="45847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110870</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9B9803FD-66B9-4A57-90D7-7EC1E24C8B2B}"/>
            </a:ext>
          </a:extLst>
        </xdr:cNvPr>
        <xdr:cNvSpPr txBox="1"/>
      </xdr:nvSpPr>
      <xdr:spPr>
        <a:xfrm>
          <a:off x="4673600" y="988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110853</xdr:rowOff>
    </xdr:from>
    <xdr:to>
      <xdr:col>20</xdr:col>
      <xdr:colOff>38100</xdr:colOff>
      <xdr:row>59</xdr:row>
      <xdr:rowOff>41003</xdr:rowOff>
    </xdr:to>
    <xdr:sp macro="" textlink="">
      <xdr:nvSpPr>
        <xdr:cNvPr id="175" name="楕円 174">
          <a:extLst>
            <a:ext uri="{FF2B5EF4-FFF2-40B4-BE49-F238E27FC236}">
              <a16:creationId xmlns:a16="http://schemas.microsoft.com/office/drawing/2014/main" id="{E23700E8-CA3B-45A5-AEC6-A8CE188421FF}"/>
            </a:ext>
          </a:extLst>
        </xdr:cNvPr>
        <xdr:cNvSpPr/>
      </xdr:nvSpPr>
      <xdr:spPr>
        <a:xfrm>
          <a:off x="3746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138793</xdr:rowOff>
    </xdr:from>
    <xdr:to>
      <xdr:col>24</xdr:col>
      <xdr:colOff>63500</xdr:colOff>
      <xdr:row>58</xdr:row>
      <xdr:rowOff>161653</xdr:rowOff>
    </xdr:to>
    <xdr:cxnSp macro="">
      <xdr:nvCxnSpPr>
        <xdr:cNvPr id="176" name="直線コネクタ 175">
          <a:extLst>
            <a:ext uri="{FF2B5EF4-FFF2-40B4-BE49-F238E27FC236}">
              <a16:creationId xmlns:a16="http://schemas.microsoft.com/office/drawing/2014/main" id="{5516E9BF-9A47-4928-871F-486EDFCA58EB}"/>
            </a:ext>
          </a:extLst>
        </xdr:cNvPr>
        <xdr:cNvCxnSpPr/>
      </xdr:nvCxnSpPr>
      <xdr:spPr>
        <a:xfrm flipV="1">
          <a:off x="3797300" y="1008289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153307</xdr:rowOff>
    </xdr:from>
    <xdr:to>
      <xdr:col>15</xdr:col>
      <xdr:colOff>101600</xdr:colOff>
      <xdr:row>58</xdr:row>
      <xdr:rowOff>83457</xdr:rowOff>
    </xdr:to>
    <xdr:sp macro="" textlink="">
      <xdr:nvSpPr>
        <xdr:cNvPr id="177" name="楕円 176">
          <a:extLst>
            <a:ext uri="{FF2B5EF4-FFF2-40B4-BE49-F238E27FC236}">
              <a16:creationId xmlns:a16="http://schemas.microsoft.com/office/drawing/2014/main" id="{A1B44B99-D89A-4EDB-8654-063A8ECB3FFC}"/>
            </a:ext>
          </a:extLst>
        </xdr:cNvPr>
        <xdr:cNvSpPr/>
      </xdr:nvSpPr>
      <xdr:spPr>
        <a:xfrm>
          <a:off x="2857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32657</xdr:rowOff>
    </xdr:from>
    <xdr:to>
      <xdr:col>19</xdr:col>
      <xdr:colOff>177800</xdr:colOff>
      <xdr:row>58</xdr:row>
      <xdr:rowOff>161653</xdr:rowOff>
    </xdr:to>
    <xdr:cxnSp macro="">
      <xdr:nvCxnSpPr>
        <xdr:cNvPr id="178" name="直線コネクタ 177">
          <a:extLst>
            <a:ext uri="{FF2B5EF4-FFF2-40B4-BE49-F238E27FC236}">
              <a16:creationId xmlns:a16="http://schemas.microsoft.com/office/drawing/2014/main" id="{C8F823D4-E098-4B12-BF5B-D2FF352B4598}"/>
            </a:ext>
          </a:extLst>
        </xdr:cNvPr>
        <xdr:cNvCxnSpPr/>
      </xdr:nvCxnSpPr>
      <xdr:spPr>
        <a:xfrm>
          <a:off x="2908300" y="9976757"/>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107587</xdr:rowOff>
    </xdr:from>
    <xdr:to>
      <xdr:col>10</xdr:col>
      <xdr:colOff>165100</xdr:colOff>
      <xdr:row>59</xdr:row>
      <xdr:rowOff>37737</xdr:rowOff>
    </xdr:to>
    <xdr:sp macro="" textlink="">
      <xdr:nvSpPr>
        <xdr:cNvPr id="179" name="楕円 178">
          <a:extLst>
            <a:ext uri="{FF2B5EF4-FFF2-40B4-BE49-F238E27FC236}">
              <a16:creationId xmlns:a16="http://schemas.microsoft.com/office/drawing/2014/main" id="{E598B457-8156-4D6B-81E3-3A481683686D}"/>
            </a:ext>
          </a:extLst>
        </xdr:cNvPr>
        <xdr:cNvSpPr/>
      </xdr:nvSpPr>
      <xdr:spPr>
        <a:xfrm>
          <a:off x="1968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32657</xdr:rowOff>
    </xdr:from>
    <xdr:to>
      <xdr:col>15</xdr:col>
      <xdr:colOff>50800</xdr:colOff>
      <xdr:row>58</xdr:row>
      <xdr:rowOff>158387</xdr:rowOff>
    </xdr:to>
    <xdr:cxnSp macro="">
      <xdr:nvCxnSpPr>
        <xdr:cNvPr id="180" name="直線コネクタ 179">
          <a:extLst>
            <a:ext uri="{FF2B5EF4-FFF2-40B4-BE49-F238E27FC236}">
              <a16:creationId xmlns:a16="http://schemas.microsoft.com/office/drawing/2014/main" id="{79E0AC10-A54C-4954-854F-A1D722243105}"/>
            </a:ext>
          </a:extLst>
        </xdr:cNvPr>
        <xdr:cNvCxnSpPr/>
      </xdr:nvCxnSpPr>
      <xdr:spPr>
        <a:xfrm flipV="1">
          <a:off x="2019300" y="9976757"/>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81115</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49BEE061-3CE9-4243-9E0A-59B6E15B0E90}"/>
            </a:ext>
          </a:extLst>
        </xdr:cNvPr>
        <xdr:cNvSpPr txBox="1"/>
      </xdr:nvSpPr>
      <xdr:spPr>
        <a:xfrm>
          <a:off x="3582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F4B63202-22B6-4BFB-B097-7251993C12B6}"/>
            </a:ext>
          </a:extLst>
        </xdr:cNvPr>
        <xdr:cNvSpPr txBox="1"/>
      </xdr:nvSpPr>
      <xdr:spPr>
        <a:xfrm>
          <a:off x="2705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EBB23F4E-DF3D-46C8-B96B-617E6B0A9729}"/>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57530</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9384B889-6BD4-4F5A-83C6-53C2D2A115D4}"/>
            </a:ext>
          </a:extLst>
        </xdr:cNvPr>
        <xdr:cNvSpPr txBox="1"/>
      </xdr:nvSpPr>
      <xdr:spPr>
        <a:xfrm>
          <a:off x="35820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99984</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BF3F3998-4483-4F59-8F12-F41D67F1BD70}"/>
            </a:ext>
          </a:extLst>
        </xdr:cNvPr>
        <xdr:cNvSpPr txBox="1"/>
      </xdr:nvSpPr>
      <xdr:spPr>
        <a:xfrm>
          <a:off x="2705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54264</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A9B7BACD-50F5-40CC-9219-D20317BFC2CB}"/>
            </a:ext>
          </a:extLst>
        </xdr:cNvPr>
        <xdr:cNvSpPr txBox="1"/>
      </xdr:nvSpPr>
      <xdr:spPr>
        <a:xfrm>
          <a:off x="1816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80D04EB9-C4CD-4FEE-8907-136D303FA46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94D2ADEA-9127-4B5C-905E-9A2D563D847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11B471AC-399A-4438-8AC9-19EAE52538F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66A6DAF8-4540-4599-9B54-B7E9B765C1C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50B1AE9A-E8AA-4A6D-93AD-AB682F371AC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7D95301E-D03D-406C-A8FF-8E9E26EB444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A634FBB1-415E-42CD-AFD6-D53989BAA1D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3DAA6F64-E2D1-416C-A327-FB1DFD50BFD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AB63C671-561D-4220-BBE9-8AE42508824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DFB7E42A-3FC6-4E03-8D54-E90E70DDF1B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F7427178-3331-47D9-8329-BB4EC08F776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08454B62-9BB1-4921-90D1-881CF92C133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3FC41B48-5EDF-4791-AC2F-24CB1B934C8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id="{DE8C4D0D-D3AF-4F6E-ADE8-A270C39E5172}"/>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DF359C99-63A4-499A-B53D-E5D5F0F8F7D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id="{354181D1-F89C-4DCD-B823-E0758ECA06E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84DFC9B6-8975-42C5-914C-18D995BFDEB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id="{295952F4-C71A-40B2-B101-1021135662B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7CFC4249-98F5-4CE4-9279-4ACEC2BFF3D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931DC0C2-8B52-4B9F-A274-497E5563379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DA1CB596-A061-4061-A902-C9B3B46113B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a:extLst>
            <a:ext uri="{FF2B5EF4-FFF2-40B4-BE49-F238E27FC236}">
              <a16:creationId xmlns:a16="http://schemas.microsoft.com/office/drawing/2014/main" id="{56596FFA-0DF7-44D3-A309-0994CC0A5E23}"/>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C0EB6D12-8B0C-45DD-B6B2-7DEDB83042C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a:extLst>
            <a:ext uri="{FF2B5EF4-FFF2-40B4-BE49-F238E27FC236}">
              <a16:creationId xmlns:a16="http://schemas.microsoft.com/office/drawing/2014/main" id="{7CCFDC1A-5BCF-4410-A596-777B3A09BBD0}"/>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C321E8AA-B458-40AD-94ED-75E9F6221041}"/>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a:extLst>
            <a:ext uri="{FF2B5EF4-FFF2-40B4-BE49-F238E27FC236}">
              <a16:creationId xmlns:a16="http://schemas.microsoft.com/office/drawing/2014/main" id="{F714AD91-32FD-4240-8514-E85A10B0ED33}"/>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8E0D64DF-BD43-4F56-9503-8AC722406321}"/>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a:extLst>
            <a:ext uri="{FF2B5EF4-FFF2-40B4-BE49-F238E27FC236}">
              <a16:creationId xmlns:a16="http://schemas.microsoft.com/office/drawing/2014/main" id="{0830A3BB-082E-4FBC-B374-7234351AE3CF}"/>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15" name="【橋りょう・トンネル】&#10;一人当たり有形固定資産（償却資産）額平均値テキスト">
          <a:extLst>
            <a:ext uri="{FF2B5EF4-FFF2-40B4-BE49-F238E27FC236}">
              <a16:creationId xmlns:a16="http://schemas.microsoft.com/office/drawing/2014/main" id="{0BB6F0CE-6589-45DC-9470-BF309ED105C9}"/>
            </a:ext>
          </a:extLst>
        </xdr:cNvPr>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a:extLst>
            <a:ext uri="{FF2B5EF4-FFF2-40B4-BE49-F238E27FC236}">
              <a16:creationId xmlns:a16="http://schemas.microsoft.com/office/drawing/2014/main" id="{8F2EC2DE-AA44-4F77-9FAB-8F2EBB63C1C3}"/>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a:extLst>
            <a:ext uri="{FF2B5EF4-FFF2-40B4-BE49-F238E27FC236}">
              <a16:creationId xmlns:a16="http://schemas.microsoft.com/office/drawing/2014/main" id="{DF123D18-D636-4249-AD22-4E989657EDC7}"/>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a:extLst>
            <a:ext uri="{FF2B5EF4-FFF2-40B4-BE49-F238E27FC236}">
              <a16:creationId xmlns:a16="http://schemas.microsoft.com/office/drawing/2014/main" id="{5D79D1D0-1000-4F55-BB92-F8F061A6269B}"/>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9" name="フローチャート: 判断 218">
          <a:extLst>
            <a:ext uri="{FF2B5EF4-FFF2-40B4-BE49-F238E27FC236}">
              <a16:creationId xmlns:a16="http://schemas.microsoft.com/office/drawing/2014/main" id="{0C3063A8-5919-4B39-9C77-FA14BD2AA658}"/>
            </a:ext>
          </a:extLst>
        </xdr:cNvPr>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109E4FF0-7D48-4AD6-9ABD-AC60C01AED8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2767658B-009C-4FD3-99B8-C319AFF41E5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288A7D6F-D773-4062-9530-0446182B3D4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1C2ED50-6ABD-4201-A4AE-35A6E570699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BFF811B6-5457-47DF-A6CC-2F292C1EC8E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6919</xdr:rowOff>
    </xdr:from>
    <xdr:to>
      <xdr:col>55</xdr:col>
      <xdr:colOff>50800</xdr:colOff>
      <xdr:row>63</xdr:row>
      <xdr:rowOff>108519</xdr:rowOff>
    </xdr:to>
    <xdr:sp macro="" textlink="">
      <xdr:nvSpPr>
        <xdr:cNvPr id="225" name="楕円 224">
          <a:extLst>
            <a:ext uri="{FF2B5EF4-FFF2-40B4-BE49-F238E27FC236}">
              <a16:creationId xmlns:a16="http://schemas.microsoft.com/office/drawing/2014/main" id="{D2D7B446-2B7D-4A02-9427-0B4F6E557A94}"/>
            </a:ext>
          </a:extLst>
        </xdr:cNvPr>
        <xdr:cNvSpPr/>
      </xdr:nvSpPr>
      <xdr:spPr>
        <a:xfrm>
          <a:off x="10426700" y="108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156796</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0D1F119A-9F64-4382-A3B6-25FC4624E676}"/>
            </a:ext>
          </a:extLst>
        </xdr:cNvPr>
        <xdr:cNvSpPr txBox="1"/>
      </xdr:nvSpPr>
      <xdr:spPr>
        <a:xfrm>
          <a:off x="10515600" y="1078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12185</xdr:rowOff>
    </xdr:from>
    <xdr:to>
      <xdr:col>50</xdr:col>
      <xdr:colOff>165100</xdr:colOff>
      <xdr:row>63</xdr:row>
      <xdr:rowOff>113785</xdr:rowOff>
    </xdr:to>
    <xdr:sp macro="" textlink="">
      <xdr:nvSpPr>
        <xdr:cNvPr id="227" name="楕円 226">
          <a:extLst>
            <a:ext uri="{FF2B5EF4-FFF2-40B4-BE49-F238E27FC236}">
              <a16:creationId xmlns:a16="http://schemas.microsoft.com/office/drawing/2014/main" id="{BE515F5E-5D17-4780-8F37-C9028B7EF729}"/>
            </a:ext>
          </a:extLst>
        </xdr:cNvPr>
        <xdr:cNvSpPr/>
      </xdr:nvSpPr>
      <xdr:spPr>
        <a:xfrm>
          <a:off x="9588500" y="1081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57719</xdr:rowOff>
    </xdr:from>
    <xdr:to>
      <xdr:col>55</xdr:col>
      <xdr:colOff>0</xdr:colOff>
      <xdr:row>63</xdr:row>
      <xdr:rowOff>62985</xdr:rowOff>
    </xdr:to>
    <xdr:cxnSp macro="">
      <xdr:nvCxnSpPr>
        <xdr:cNvPr id="228" name="直線コネクタ 227">
          <a:extLst>
            <a:ext uri="{FF2B5EF4-FFF2-40B4-BE49-F238E27FC236}">
              <a16:creationId xmlns:a16="http://schemas.microsoft.com/office/drawing/2014/main" id="{EFB823B2-21B8-4F83-A8A1-B14B727D9AF8}"/>
            </a:ext>
          </a:extLst>
        </xdr:cNvPr>
        <xdr:cNvCxnSpPr/>
      </xdr:nvCxnSpPr>
      <xdr:spPr>
        <a:xfrm flipV="1">
          <a:off x="9639300" y="10859069"/>
          <a:ext cx="838200" cy="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42119</xdr:rowOff>
    </xdr:from>
    <xdr:to>
      <xdr:col>46</xdr:col>
      <xdr:colOff>38100</xdr:colOff>
      <xdr:row>63</xdr:row>
      <xdr:rowOff>143719</xdr:rowOff>
    </xdr:to>
    <xdr:sp macro="" textlink="">
      <xdr:nvSpPr>
        <xdr:cNvPr id="229" name="楕円 228">
          <a:extLst>
            <a:ext uri="{FF2B5EF4-FFF2-40B4-BE49-F238E27FC236}">
              <a16:creationId xmlns:a16="http://schemas.microsoft.com/office/drawing/2014/main" id="{586F19ED-958A-4E69-8931-BFCFA70A9151}"/>
            </a:ext>
          </a:extLst>
        </xdr:cNvPr>
        <xdr:cNvSpPr/>
      </xdr:nvSpPr>
      <xdr:spPr>
        <a:xfrm>
          <a:off x="8699500" y="1084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62985</xdr:rowOff>
    </xdr:from>
    <xdr:to>
      <xdr:col>50</xdr:col>
      <xdr:colOff>114300</xdr:colOff>
      <xdr:row>63</xdr:row>
      <xdr:rowOff>92919</xdr:rowOff>
    </xdr:to>
    <xdr:cxnSp macro="">
      <xdr:nvCxnSpPr>
        <xdr:cNvPr id="230" name="直線コネクタ 229">
          <a:extLst>
            <a:ext uri="{FF2B5EF4-FFF2-40B4-BE49-F238E27FC236}">
              <a16:creationId xmlns:a16="http://schemas.microsoft.com/office/drawing/2014/main" id="{4A6DE4F7-8909-40A3-9077-1DCE59707482}"/>
            </a:ext>
          </a:extLst>
        </xdr:cNvPr>
        <xdr:cNvCxnSpPr/>
      </xdr:nvCxnSpPr>
      <xdr:spPr>
        <a:xfrm flipV="1">
          <a:off x="8750300" y="10864335"/>
          <a:ext cx="889000" cy="2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45967</xdr:rowOff>
    </xdr:from>
    <xdr:to>
      <xdr:col>41</xdr:col>
      <xdr:colOff>101600</xdr:colOff>
      <xdr:row>63</xdr:row>
      <xdr:rowOff>147567</xdr:rowOff>
    </xdr:to>
    <xdr:sp macro="" textlink="">
      <xdr:nvSpPr>
        <xdr:cNvPr id="231" name="楕円 230">
          <a:extLst>
            <a:ext uri="{FF2B5EF4-FFF2-40B4-BE49-F238E27FC236}">
              <a16:creationId xmlns:a16="http://schemas.microsoft.com/office/drawing/2014/main" id="{7497BA1F-EE1A-4F76-995C-FF352EDBFB60}"/>
            </a:ext>
          </a:extLst>
        </xdr:cNvPr>
        <xdr:cNvSpPr/>
      </xdr:nvSpPr>
      <xdr:spPr>
        <a:xfrm>
          <a:off x="7810500" y="1084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92919</xdr:rowOff>
    </xdr:from>
    <xdr:to>
      <xdr:col>45</xdr:col>
      <xdr:colOff>177800</xdr:colOff>
      <xdr:row>63</xdr:row>
      <xdr:rowOff>96767</xdr:rowOff>
    </xdr:to>
    <xdr:cxnSp macro="">
      <xdr:nvCxnSpPr>
        <xdr:cNvPr id="232" name="直線コネクタ 231">
          <a:extLst>
            <a:ext uri="{FF2B5EF4-FFF2-40B4-BE49-F238E27FC236}">
              <a16:creationId xmlns:a16="http://schemas.microsoft.com/office/drawing/2014/main" id="{21B1BFE2-584E-4DC9-8830-51169643511C}"/>
            </a:ext>
          </a:extLst>
        </xdr:cNvPr>
        <xdr:cNvCxnSpPr/>
      </xdr:nvCxnSpPr>
      <xdr:spPr>
        <a:xfrm flipV="1">
          <a:off x="7861300" y="10894269"/>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33" name="n_1aveValue【橋りょう・トンネル】&#10;一人当たり有形固定資産（償却資産）額">
          <a:extLst>
            <a:ext uri="{FF2B5EF4-FFF2-40B4-BE49-F238E27FC236}">
              <a16:creationId xmlns:a16="http://schemas.microsoft.com/office/drawing/2014/main" id="{5FA9192B-9C9A-436D-B4AB-C04FB24CAA9F}"/>
            </a:ext>
          </a:extLst>
        </xdr:cNvPr>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34" name="n_2aveValue【橋りょう・トンネル】&#10;一人当たり有形固定資産（償却資産）額">
          <a:extLst>
            <a:ext uri="{FF2B5EF4-FFF2-40B4-BE49-F238E27FC236}">
              <a16:creationId xmlns:a16="http://schemas.microsoft.com/office/drawing/2014/main" id="{58CB1CA8-5936-4D4C-954D-C70F12AB2FD2}"/>
            </a:ext>
          </a:extLst>
        </xdr:cNvPr>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CB7BAAEC-CED0-4304-B84F-03D4B7256558}"/>
            </a:ext>
          </a:extLst>
        </xdr:cNvPr>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104912</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26443AA1-7D72-4CA7-B834-9FCCBB5A4255}"/>
            </a:ext>
          </a:extLst>
        </xdr:cNvPr>
        <xdr:cNvSpPr txBox="1"/>
      </xdr:nvSpPr>
      <xdr:spPr>
        <a:xfrm>
          <a:off x="9327095" y="1090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134846</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B7EDA907-4A86-4E99-B81B-D4FE73CA06A2}"/>
            </a:ext>
          </a:extLst>
        </xdr:cNvPr>
        <xdr:cNvSpPr txBox="1"/>
      </xdr:nvSpPr>
      <xdr:spPr>
        <a:xfrm>
          <a:off x="8450795" y="1093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138694</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5C6537C5-0C20-4259-9E25-E8CACD34DD8A}"/>
            </a:ext>
          </a:extLst>
        </xdr:cNvPr>
        <xdr:cNvSpPr txBox="1"/>
      </xdr:nvSpPr>
      <xdr:spPr>
        <a:xfrm>
          <a:off x="7561795" y="1094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2597EF74-2C1F-4527-9F55-BA16A96EDE0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B9CB50F-4919-4A56-9395-5EAC8BBD664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BA8D31CD-C6D9-4E59-AAC9-750BB1C9FBF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6C7F72A0-028E-49DC-B1A3-A7208E95BFA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5AA46003-7424-4E79-8805-2B201FA6934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EB575E73-91B0-413C-9532-37897216D82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F88C1209-4BF9-4EA9-A80F-23C96E0DE33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1DB8A475-66CF-40F4-9400-F38A30910BD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7E17DD51-A681-432B-810D-ED3CCAC6835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901A28D3-63B8-47CB-A9BC-A642F243E90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376F572D-869D-49D6-925E-7D29AB5588E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9CE75730-BDC1-4B9A-B54F-3336002C9F6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F69121F4-E711-4BCF-9F1F-B58FBF20BAA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77041488-4C3B-43C4-B656-4741F68E484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F3C5467B-48B4-4DE6-B1C8-A937E2B9B3E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D82B0B07-1C52-4585-8AB3-32A69B26A65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4695225A-7D08-47FD-934C-47E9F693706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935A920C-B6C3-4479-939B-06F0C0F3E4A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F570F9AD-0E6E-4243-9F95-3BB27869C0D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E1EB7FCB-285B-4664-937E-94DAF08B1EE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27EED7DC-71A4-468C-9374-846035330C6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A672997B-D41C-4342-8135-71E2D5EC67F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CACAC0B1-D38A-4EE0-A4EF-C0DEF2625C1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D6F190E8-C263-47D3-B6C2-0A3AE1A2B7B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a:extLst>
            <a:ext uri="{FF2B5EF4-FFF2-40B4-BE49-F238E27FC236}">
              <a16:creationId xmlns:a16="http://schemas.microsoft.com/office/drawing/2014/main" id="{64ADE0FF-1BF0-445A-9D60-9C30A03C606C}"/>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8E46D047-1DF3-4F2F-AEFF-E073BFB92DB8}"/>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a:extLst>
            <a:ext uri="{FF2B5EF4-FFF2-40B4-BE49-F238E27FC236}">
              <a16:creationId xmlns:a16="http://schemas.microsoft.com/office/drawing/2014/main" id="{70728E62-2EE2-4A00-B8A5-863784719705}"/>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a:extLst>
            <a:ext uri="{FF2B5EF4-FFF2-40B4-BE49-F238E27FC236}">
              <a16:creationId xmlns:a16="http://schemas.microsoft.com/office/drawing/2014/main" id="{9F230DE0-1B3E-40B8-94B9-5DA3616E7765}"/>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id="{509A237A-2D23-48CB-82B6-09D758D16143}"/>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44217998-24A2-418A-B3EE-4B848BE766E4}"/>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a:extLst>
            <a:ext uri="{FF2B5EF4-FFF2-40B4-BE49-F238E27FC236}">
              <a16:creationId xmlns:a16="http://schemas.microsoft.com/office/drawing/2014/main" id="{EA4D88AA-148F-44DC-B5B5-975170E9FF8A}"/>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a:extLst>
            <a:ext uri="{FF2B5EF4-FFF2-40B4-BE49-F238E27FC236}">
              <a16:creationId xmlns:a16="http://schemas.microsoft.com/office/drawing/2014/main" id="{413319CB-963C-464A-9591-768C74EC56A0}"/>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a:extLst>
            <a:ext uri="{FF2B5EF4-FFF2-40B4-BE49-F238E27FC236}">
              <a16:creationId xmlns:a16="http://schemas.microsoft.com/office/drawing/2014/main" id="{DF8CE5FD-858C-4DEA-A927-67E76A34A67C}"/>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2" name="フローチャート: 判断 271">
          <a:extLst>
            <a:ext uri="{FF2B5EF4-FFF2-40B4-BE49-F238E27FC236}">
              <a16:creationId xmlns:a16="http://schemas.microsoft.com/office/drawing/2014/main" id="{DC810EE9-9EA9-45B8-8276-900B1828B011}"/>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7BC66D51-2691-4893-BE7B-1F23EFB9237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A598D2A5-5E7F-4527-BB54-3DF3CDC527F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E4F4CAE2-B978-46E0-8621-3AAFC137BF6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423C29B5-0869-4E2D-80AC-5DBC91C4E09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2455D8B5-4521-4D6B-BE79-2B45C298D5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78" name="楕円 277">
          <a:extLst>
            <a:ext uri="{FF2B5EF4-FFF2-40B4-BE49-F238E27FC236}">
              <a16:creationId xmlns:a16="http://schemas.microsoft.com/office/drawing/2014/main" id="{91E3FE16-CA8C-4DAD-8B0D-D8D6B71E0586}"/>
            </a:ext>
          </a:extLst>
        </xdr:cNvPr>
        <xdr:cNvSpPr/>
      </xdr:nvSpPr>
      <xdr:spPr>
        <a:xfrm>
          <a:off x="45847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85741</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377DB908-C3DD-47A8-99B2-C2A2EBD746A5}"/>
            </a:ext>
          </a:extLst>
        </xdr:cNvPr>
        <xdr:cNvSpPr txBox="1"/>
      </xdr:nvSpPr>
      <xdr:spPr>
        <a:xfrm>
          <a:off x="4673600"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103505</xdr:rowOff>
    </xdr:from>
    <xdr:to>
      <xdr:col>20</xdr:col>
      <xdr:colOff>38100</xdr:colOff>
      <xdr:row>82</xdr:row>
      <xdr:rowOff>33655</xdr:rowOff>
    </xdr:to>
    <xdr:sp macro="" textlink="">
      <xdr:nvSpPr>
        <xdr:cNvPr id="280" name="楕円 279">
          <a:extLst>
            <a:ext uri="{FF2B5EF4-FFF2-40B4-BE49-F238E27FC236}">
              <a16:creationId xmlns:a16="http://schemas.microsoft.com/office/drawing/2014/main" id="{4AB4BB5C-6C95-46DE-AE3A-87A41B459302}"/>
            </a:ext>
          </a:extLst>
        </xdr:cNvPr>
        <xdr:cNvSpPr/>
      </xdr:nvSpPr>
      <xdr:spPr>
        <a:xfrm>
          <a:off x="3746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154305</xdr:rowOff>
    </xdr:from>
    <xdr:to>
      <xdr:col>24</xdr:col>
      <xdr:colOff>63500</xdr:colOff>
      <xdr:row>81</xdr:row>
      <xdr:rowOff>158114</xdr:rowOff>
    </xdr:to>
    <xdr:cxnSp macro="">
      <xdr:nvCxnSpPr>
        <xdr:cNvPr id="281" name="直線コネクタ 280">
          <a:extLst>
            <a:ext uri="{FF2B5EF4-FFF2-40B4-BE49-F238E27FC236}">
              <a16:creationId xmlns:a16="http://schemas.microsoft.com/office/drawing/2014/main" id="{F25D34FA-7623-44CC-A15B-7026EF301098}"/>
            </a:ext>
          </a:extLst>
        </xdr:cNvPr>
        <xdr:cNvCxnSpPr/>
      </xdr:nvCxnSpPr>
      <xdr:spPr>
        <a:xfrm>
          <a:off x="3797300" y="140417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111125</xdr:rowOff>
    </xdr:from>
    <xdr:to>
      <xdr:col>15</xdr:col>
      <xdr:colOff>101600</xdr:colOff>
      <xdr:row>82</xdr:row>
      <xdr:rowOff>41275</xdr:rowOff>
    </xdr:to>
    <xdr:sp macro="" textlink="">
      <xdr:nvSpPr>
        <xdr:cNvPr id="282" name="楕円 281">
          <a:extLst>
            <a:ext uri="{FF2B5EF4-FFF2-40B4-BE49-F238E27FC236}">
              <a16:creationId xmlns:a16="http://schemas.microsoft.com/office/drawing/2014/main" id="{950C8CB5-EA80-47FB-B0E3-92FF5C298CED}"/>
            </a:ext>
          </a:extLst>
        </xdr:cNvPr>
        <xdr:cNvSpPr/>
      </xdr:nvSpPr>
      <xdr:spPr>
        <a:xfrm>
          <a:off x="2857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154305</xdr:rowOff>
    </xdr:from>
    <xdr:to>
      <xdr:col>19</xdr:col>
      <xdr:colOff>177800</xdr:colOff>
      <xdr:row>81</xdr:row>
      <xdr:rowOff>161925</xdr:rowOff>
    </xdr:to>
    <xdr:cxnSp macro="">
      <xdr:nvCxnSpPr>
        <xdr:cNvPr id="283" name="直線コネクタ 282">
          <a:extLst>
            <a:ext uri="{FF2B5EF4-FFF2-40B4-BE49-F238E27FC236}">
              <a16:creationId xmlns:a16="http://schemas.microsoft.com/office/drawing/2014/main" id="{2E33742F-B237-4E0F-A7E7-6707F595BDBE}"/>
            </a:ext>
          </a:extLst>
        </xdr:cNvPr>
        <xdr:cNvCxnSpPr/>
      </xdr:nvCxnSpPr>
      <xdr:spPr>
        <a:xfrm flipV="1">
          <a:off x="2908300" y="140417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46355</xdr:rowOff>
    </xdr:from>
    <xdr:to>
      <xdr:col>10</xdr:col>
      <xdr:colOff>165100</xdr:colOff>
      <xdr:row>82</xdr:row>
      <xdr:rowOff>147955</xdr:rowOff>
    </xdr:to>
    <xdr:sp macro="" textlink="">
      <xdr:nvSpPr>
        <xdr:cNvPr id="284" name="楕円 283">
          <a:extLst>
            <a:ext uri="{FF2B5EF4-FFF2-40B4-BE49-F238E27FC236}">
              <a16:creationId xmlns:a16="http://schemas.microsoft.com/office/drawing/2014/main" id="{24089447-47BF-45FD-950E-446101471742}"/>
            </a:ext>
          </a:extLst>
        </xdr:cNvPr>
        <xdr:cNvSpPr/>
      </xdr:nvSpPr>
      <xdr:spPr>
        <a:xfrm>
          <a:off x="1968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161925</xdr:rowOff>
    </xdr:from>
    <xdr:to>
      <xdr:col>15</xdr:col>
      <xdr:colOff>50800</xdr:colOff>
      <xdr:row>82</xdr:row>
      <xdr:rowOff>97155</xdr:rowOff>
    </xdr:to>
    <xdr:cxnSp macro="">
      <xdr:nvCxnSpPr>
        <xdr:cNvPr id="285" name="直線コネクタ 284">
          <a:extLst>
            <a:ext uri="{FF2B5EF4-FFF2-40B4-BE49-F238E27FC236}">
              <a16:creationId xmlns:a16="http://schemas.microsoft.com/office/drawing/2014/main" id="{3E1377CF-AB49-4CE0-8D6E-5BA2E8A2DC16}"/>
            </a:ext>
          </a:extLst>
        </xdr:cNvPr>
        <xdr:cNvCxnSpPr/>
      </xdr:nvCxnSpPr>
      <xdr:spPr>
        <a:xfrm flipV="1">
          <a:off x="2019300" y="1404937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86" name="n_1aveValue【公営住宅】&#10;有形固定資産減価償却率">
          <a:extLst>
            <a:ext uri="{FF2B5EF4-FFF2-40B4-BE49-F238E27FC236}">
              <a16:creationId xmlns:a16="http://schemas.microsoft.com/office/drawing/2014/main" id="{4AE19B1C-A457-43D8-8627-6450F9FF7BE9}"/>
            </a:ext>
          </a:extLst>
        </xdr:cNvPr>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7" name="n_2aveValue【公営住宅】&#10;有形固定資産減価償却率">
          <a:extLst>
            <a:ext uri="{FF2B5EF4-FFF2-40B4-BE49-F238E27FC236}">
              <a16:creationId xmlns:a16="http://schemas.microsoft.com/office/drawing/2014/main" id="{CE92C667-BE6A-4D74-B46C-F65836B3736C}"/>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88" name="n_3aveValue【公営住宅】&#10;有形固定資産減価償却率">
          <a:extLst>
            <a:ext uri="{FF2B5EF4-FFF2-40B4-BE49-F238E27FC236}">
              <a16:creationId xmlns:a16="http://schemas.microsoft.com/office/drawing/2014/main" id="{E09E6575-A54D-4F4A-BAD1-DD1920DAAE60}"/>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50182</xdr:rowOff>
    </xdr:from>
    <xdr:ext cx="405111" cy="259045"/>
    <xdr:sp macro="" textlink="">
      <xdr:nvSpPr>
        <xdr:cNvPr id="289" name="n_1mainValue【公営住宅】&#10;有形固定資産減価償却率">
          <a:extLst>
            <a:ext uri="{FF2B5EF4-FFF2-40B4-BE49-F238E27FC236}">
              <a16:creationId xmlns:a16="http://schemas.microsoft.com/office/drawing/2014/main" id="{A9FC6676-F060-4643-8DEC-FDE0B509EA2F}"/>
            </a:ext>
          </a:extLst>
        </xdr:cNvPr>
        <xdr:cNvSpPr txBox="1"/>
      </xdr:nvSpPr>
      <xdr:spPr>
        <a:xfrm>
          <a:off x="35820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290" name="n_2mainValue【公営住宅】&#10;有形固定資産減価償却率">
          <a:extLst>
            <a:ext uri="{FF2B5EF4-FFF2-40B4-BE49-F238E27FC236}">
              <a16:creationId xmlns:a16="http://schemas.microsoft.com/office/drawing/2014/main" id="{52C26C1C-4D2E-46B0-9710-507FF3368C1E}"/>
            </a:ext>
          </a:extLst>
        </xdr:cNvPr>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139082</xdr:rowOff>
    </xdr:from>
    <xdr:ext cx="405111" cy="259045"/>
    <xdr:sp macro="" textlink="">
      <xdr:nvSpPr>
        <xdr:cNvPr id="291" name="n_3mainValue【公営住宅】&#10;有形固定資産減価償却率">
          <a:extLst>
            <a:ext uri="{FF2B5EF4-FFF2-40B4-BE49-F238E27FC236}">
              <a16:creationId xmlns:a16="http://schemas.microsoft.com/office/drawing/2014/main" id="{B630AAFE-BFEC-4882-93A1-A99FE4EE3D48}"/>
            </a:ext>
          </a:extLst>
        </xdr:cNvPr>
        <xdr:cNvSpPr txBox="1"/>
      </xdr:nvSpPr>
      <xdr:spPr>
        <a:xfrm>
          <a:off x="1816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2DCBFD40-0875-47AA-8FB4-2A3C8AD2E8F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DF941946-EA9E-4A9C-A097-4500314E28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1F2E5249-1BA2-4963-9415-14FB8276582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B093B865-64D6-4F99-B64D-A64812D22CF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350B8B2C-91C6-4AD0-865F-07F274D46CB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B4A1AE61-B708-4928-8789-B159380B77F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D19AE3BF-F964-4B62-83CE-10D6E0663D5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8D481136-33E7-4FC3-A543-42294588A80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D98ABF65-AF8B-46B9-A0EA-61AFF31D650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899CDC8A-292C-4050-AEC5-5AE0871C83C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1702CC2E-8036-47E7-986C-D02226AADDC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6A341BAC-4639-42B5-8F79-D6B0D86518D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99BCBE1F-ECEB-4451-A49C-9C47362636A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67B59D85-80BB-4B81-B672-16530C0856A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10621774-7524-42FD-8D7C-C4F63D8492C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FF5581C2-BC32-4C34-A1B3-84A7361E718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D249B67B-4383-441B-8721-CFAC99E4E43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F17C8FBF-B4B8-4876-8B38-F8628F54B4E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DD37E401-10C2-49FE-BFB7-433B236D87A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a:extLst>
            <a:ext uri="{FF2B5EF4-FFF2-40B4-BE49-F238E27FC236}">
              <a16:creationId xmlns:a16="http://schemas.microsoft.com/office/drawing/2014/main" id="{9859AFC3-DA21-4F67-818E-0463A6CDE7EB}"/>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49AFF39B-5718-462E-9AA4-D9505E796EB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a:extLst>
            <a:ext uri="{FF2B5EF4-FFF2-40B4-BE49-F238E27FC236}">
              <a16:creationId xmlns:a16="http://schemas.microsoft.com/office/drawing/2014/main" id="{409D6A67-C454-41BF-963E-9CDFC8C6E404}"/>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B5477B93-6352-47B1-834A-6B51A0564A5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0EFD35D6-4106-45D1-8D18-501E71898A4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7E4030EB-41C6-4913-A04D-A2BE5F6F161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a:extLst>
            <a:ext uri="{FF2B5EF4-FFF2-40B4-BE49-F238E27FC236}">
              <a16:creationId xmlns:a16="http://schemas.microsoft.com/office/drawing/2014/main" id="{2BFC5FFA-CD71-49A2-AABA-0807DA22AB41}"/>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a:extLst>
            <a:ext uri="{FF2B5EF4-FFF2-40B4-BE49-F238E27FC236}">
              <a16:creationId xmlns:a16="http://schemas.microsoft.com/office/drawing/2014/main" id="{0CBAD974-5A16-4EBF-BD06-D5BDE217B3D4}"/>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a:extLst>
            <a:ext uri="{FF2B5EF4-FFF2-40B4-BE49-F238E27FC236}">
              <a16:creationId xmlns:a16="http://schemas.microsoft.com/office/drawing/2014/main" id="{19FAD8CD-0388-4E5E-9401-00C8BDF59386}"/>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a:extLst>
            <a:ext uri="{FF2B5EF4-FFF2-40B4-BE49-F238E27FC236}">
              <a16:creationId xmlns:a16="http://schemas.microsoft.com/office/drawing/2014/main" id="{69B22FA6-3BE7-4A4F-B610-9D28BBABAA4B}"/>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a:extLst>
            <a:ext uri="{FF2B5EF4-FFF2-40B4-BE49-F238E27FC236}">
              <a16:creationId xmlns:a16="http://schemas.microsoft.com/office/drawing/2014/main" id="{EC596FAF-4244-450B-BECB-8B10CCA1CDC2}"/>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322" name="【公営住宅】&#10;一人当たり面積平均値テキスト">
          <a:extLst>
            <a:ext uri="{FF2B5EF4-FFF2-40B4-BE49-F238E27FC236}">
              <a16:creationId xmlns:a16="http://schemas.microsoft.com/office/drawing/2014/main" id="{F5D27657-386C-41EC-8374-9C703E17821A}"/>
            </a:ext>
          </a:extLst>
        </xdr:cNvPr>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a:extLst>
            <a:ext uri="{FF2B5EF4-FFF2-40B4-BE49-F238E27FC236}">
              <a16:creationId xmlns:a16="http://schemas.microsoft.com/office/drawing/2014/main" id="{855AC7DF-D87B-4C95-8229-320C2C871AE8}"/>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a:extLst>
            <a:ext uri="{FF2B5EF4-FFF2-40B4-BE49-F238E27FC236}">
              <a16:creationId xmlns:a16="http://schemas.microsoft.com/office/drawing/2014/main" id="{CFACB8C8-0D0B-46D8-AF98-FBE07102B0F3}"/>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a:extLst>
            <a:ext uri="{FF2B5EF4-FFF2-40B4-BE49-F238E27FC236}">
              <a16:creationId xmlns:a16="http://schemas.microsoft.com/office/drawing/2014/main" id="{435FA193-15EA-4F46-A80D-4C5AACD05C06}"/>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26" name="フローチャート: 判断 325">
          <a:extLst>
            <a:ext uri="{FF2B5EF4-FFF2-40B4-BE49-F238E27FC236}">
              <a16:creationId xmlns:a16="http://schemas.microsoft.com/office/drawing/2014/main" id="{AF8CAAAA-4C5C-482F-BB17-BB80BB98EFDC}"/>
            </a:ext>
          </a:extLst>
        </xdr:cNvPr>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1898E07F-DC75-4364-9D66-100EB2881FD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7D656361-E580-4463-AFED-61602E942A3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99F225C4-B1FD-48C2-AB37-2E70847DAB4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2CBAF3D8-B31F-4B03-85B9-90F18D8CF22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50C3958C-1217-42AF-8490-7E21DC5FB0A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10705</xdr:rowOff>
    </xdr:from>
    <xdr:to>
      <xdr:col>55</xdr:col>
      <xdr:colOff>50800</xdr:colOff>
      <xdr:row>84</xdr:row>
      <xdr:rowOff>112305</xdr:rowOff>
    </xdr:to>
    <xdr:sp macro="" textlink="">
      <xdr:nvSpPr>
        <xdr:cNvPr id="332" name="楕円 331">
          <a:extLst>
            <a:ext uri="{FF2B5EF4-FFF2-40B4-BE49-F238E27FC236}">
              <a16:creationId xmlns:a16="http://schemas.microsoft.com/office/drawing/2014/main" id="{30B54EB5-83AA-4915-83BF-05202D1D87EC}"/>
            </a:ext>
          </a:extLst>
        </xdr:cNvPr>
        <xdr:cNvSpPr/>
      </xdr:nvSpPr>
      <xdr:spPr>
        <a:xfrm>
          <a:off x="10426700" y="1441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33582</xdr:rowOff>
    </xdr:from>
    <xdr:ext cx="469744" cy="259045"/>
    <xdr:sp macro="" textlink="">
      <xdr:nvSpPr>
        <xdr:cNvPr id="333" name="【公営住宅】&#10;一人当たり面積該当値テキスト">
          <a:extLst>
            <a:ext uri="{FF2B5EF4-FFF2-40B4-BE49-F238E27FC236}">
              <a16:creationId xmlns:a16="http://schemas.microsoft.com/office/drawing/2014/main" id="{E3A03652-0D8D-47B6-BE54-FEBD8F76088F}"/>
            </a:ext>
          </a:extLst>
        </xdr:cNvPr>
        <xdr:cNvSpPr txBox="1"/>
      </xdr:nvSpPr>
      <xdr:spPr>
        <a:xfrm>
          <a:off x="10515600" y="1426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6023</xdr:rowOff>
    </xdr:from>
    <xdr:to>
      <xdr:col>50</xdr:col>
      <xdr:colOff>165100</xdr:colOff>
      <xdr:row>84</xdr:row>
      <xdr:rowOff>107623</xdr:rowOff>
    </xdr:to>
    <xdr:sp macro="" textlink="">
      <xdr:nvSpPr>
        <xdr:cNvPr id="334" name="楕円 333">
          <a:extLst>
            <a:ext uri="{FF2B5EF4-FFF2-40B4-BE49-F238E27FC236}">
              <a16:creationId xmlns:a16="http://schemas.microsoft.com/office/drawing/2014/main" id="{2B9413E2-F573-4DFA-8C22-87066DAEF1FE}"/>
            </a:ext>
          </a:extLst>
        </xdr:cNvPr>
        <xdr:cNvSpPr/>
      </xdr:nvSpPr>
      <xdr:spPr>
        <a:xfrm>
          <a:off x="9588500" y="144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56823</xdr:rowOff>
    </xdr:from>
    <xdr:to>
      <xdr:col>55</xdr:col>
      <xdr:colOff>0</xdr:colOff>
      <xdr:row>84</xdr:row>
      <xdr:rowOff>61505</xdr:rowOff>
    </xdr:to>
    <xdr:cxnSp macro="">
      <xdr:nvCxnSpPr>
        <xdr:cNvPr id="335" name="直線コネクタ 334">
          <a:extLst>
            <a:ext uri="{FF2B5EF4-FFF2-40B4-BE49-F238E27FC236}">
              <a16:creationId xmlns:a16="http://schemas.microsoft.com/office/drawing/2014/main" id="{5DFB06D9-A57D-4C86-BCB9-4CFD93DD24B4}"/>
            </a:ext>
          </a:extLst>
        </xdr:cNvPr>
        <xdr:cNvCxnSpPr/>
      </xdr:nvCxnSpPr>
      <xdr:spPr>
        <a:xfrm>
          <a:off x="9639300" y="14458623"/>
          <a:ext cx="8382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20720</xdr:rowOff>
    </xdr:from>
    <xdr:to>
      <xdr:col>46</xdr:col>
      <xdr:colOff>38100</xdr:colOff>
      <xdr:row>84</xdr:row>
      <xdr:rowOff>122320</xdr:rowOff>
    </xdr:to>
    <xdr:sp macro="" textlink="">
      <xdr:nvSpPr>
        <xdr:cNvPr id="336" name="楕円 335">
          <a:extLst>
            <a:ext uri="{FF2B5EF4-FFF2-40B4-BE49-F238E27FC236}">
              <a16:creationId xmlns:a16="http://schemas.microsoft.com/office/drawing/2014/main" id="{7DD72DB3-B25B-4CC4-B8A7-615C3C52CEFD}"/>
            </a:ext>
          </a:extLst>
        </xdr:cNvPr>
        <xdr:cNvSpPr/>
      </xdr:nvSpPr>
      <xdr:spPr>
        <a:xfrm>
          <a:off x="8699500" y="1442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56823</xdr:rowOff>
    </xdr:from>
    <xdr:to>
      <xdr:col>50</xdr:col>
      <xdr:colOff>114300</xdr:colOff>
      <xdr:row>84</xdr:row>
      <xdr:rowOff>71520</xdr:rowOff>
    </xdr:to>
    <xdr:cxnSp macro="">
      <xdr:nvCxnSpPr>
        <xdr:cNvPr id="337" name="直線コネクタ 336">
          <a:extLst>
            <a:ext uri="{FF2B5EF4-FFF2-40B4-BE49-F238E27FC236}">
              <a16:creationId xmlns:a16="http://schemas.microsoft.com/office/drawing/2014/main" id="{64281187-3352-40B6-A111-C00FF0FABD58}"/>
            </a:ext>
          </a:extLst>
        </xdr:cNvPr>
        <xdr:cNvCxnSpPr/>
      </xdr:nvCxnSpPr>
      <xdr:spPr>
        <a:xfrm flipV="1">
          <a:off x="8750300" y="14458623"/>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35742</xdr:rowOff>
    </xdr:from>
    <xdr:to>
      <xdr:col>41</xdr:col>
      <xdr:colOff>101600</xdr:colOff>
      <xdr:row>84</xdr:row>
      <xdr:rowOff>137342</xdr:rowOff>
    </xdr:to>
    <xdr:sp macro="" textlink="">
      <xdr:nvSpPr>
        <xdr:cNvPr id="338" name="楕円 337">
          <a:extLst>
            <a:ext uri="{FF2B5EF4-FFF2-40B4-BE49-F238E27FC236}">
              <a16:creationId xmlns:a16="http://schemas.microsoft.com/office/drawing/2014/main" id="{A6F330F6-42B5-4EA7-A4BC-0AE2C765D58E}"/>
            </a:ext>
          </a:extLst>
        </xdr:cNvPr>
        <xdr:cNvSpPr/>
      </xdr:nvSpPr>
      <xdr:spPr>
        <a:xfrm>
          <a:off x="7810500" y="1443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71520</xdr:rowOff>
    </xdr:from>
    <xdr:to>
      <xdr:col>45</xdr:col>
      <xdr:colOff>177800</xdr:colOff>
      <xdr:row>84</xdr:row>
      <xdr:rowOff>86542</xdr:rowOff>
    </xdr:to>
    <xdr:cxnSp macro="">
      <xdr:nvCxnSpPr>
        <xdr:cNvPr id="339" name="直線コネクタ 338">
          <a:extLst>
            <a:ext uri="{FF2B5EF4-FFF2-40B4-BE49-F238E27FC236}">
              <a16:creationId xmlns:a16="http://schemas.microsoft.com/office/drawing/2014/main" id="{A35167FA-462C-4B52-8D91-9F7CCAAE8727}"/>
            </a:ext>
          </a:extLst>
        </xdr:cNvPr>
        <xdr:cNvCxnSpPr/>
      </xdr:nvCxnSpPr>
      <xdr:spPr>
        <a:xfrm flipV="1">
          <a:off x="7861300" y="14473320"/>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38552</xdr:rowOff>
    </xdr:from>
    <xdr:ext cx="469744" cy="259045"/>
    <xdr:sp macro="" textlink="">
      <xdr:nvSpPr>
        <xdr:cNvPr id="340" name="n_1aveValue【公営住宅】&#10;一人当たり面積">
          <a:extLst>
            <a:ext uri="{FF2B5EF4-FFF2-40B4-BE49-F238E27FC236}">
              <a16:creationId xmlns:a16="http://schemas.microsoft.com/office/drawing/2014/main" id="{2262D93E-E00E-48FB-ABAE-2AC1E4B57D5D}"/>
            </a:ext>
          </a:extLst>
        </xdr:cNvPr>
        <xdr:cNvSpPr txBox="1"/>
      </xdr:nvSpPr>
      <xdr:spPr>
        <a:xfrm>
          <a:off x="9391727"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161017</xdr:rowOff>
    </xdr:from>
    <xdr:ext cx="469744" cy="259045"/>
    <xdr:sp macro="" textlink="">
      <xdr:nvSpPr>
        <xdr:cNvPr id="341" name="n_2aveValue【公営住宅】&#10;一人当たり面積">
          <a:extLst>
            <a:ext uri="{FF2B5EF4-FFF2-40B4-BE49-F238E27FC236}">
              <a16:creationId xmlns:a16="http://schemas.microsoft.com/office/drawing/2014/main" id="{DD0BCC6F-8C04-4815-9EC4-73F950898AE8}"/>
            </a:ext>
          </a:extLst>
        </xdr:cNvPr>
        <xdr:cNvSpPr txBox="1"/>
      </xdr:nvSpPr>
      <xdr:spPr>
        <a:xfrm>
          <a:off x="8515427" y="145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146865</xdr:rowOff>
    </xdr:from>
    <xdr:ext cx="469744" cy="259045"/>
    <xdr:sp macro="" textlink="">
      <xdr:nvSpPr>
        <xdr:cNvPr id="342" name="n_3aveValue【公営住宅】&#10;一人当たり面積">
          <a:extLst>
            <a:ext uri="{FF2B5EF4-FFF2-40B4-BE49-F238E27FC236}">
              <a16:creationId xmlns:a16="http://schemas.microsoft.com/office/drawing/2014/main" id="{26156080-E9A1-47BE-8658-3C198259C67F}"/>
            </a:ext>
          </a:extLst>
        </xdr:cNvPr>
        <xdr:cNvSpPr txBox="1"/>
      </xdr:nvSpPr>
      <xdr:spPr>
        <a:xfrm>
          <a:off x="7626427" y="1454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124150</xdr:rowOff>
    </xdr:from>
    <xdr:ext cx="469744" cy="259045"/>
    <xdr:sp macro="" textlink="">
      <xdr:nvSpPr>
        <xdr:cNvPr id="343" name="n_1mainValue【公営住宅】&#10;一人当たり面積">
          <a:extLst>
            <a:ext uri="{FF2B5EF4-FFF2-40B4-BE49-F238E27FC236}">
              <a16:creationId xmlns:a16="http://schemas.microsoft.com/office/drawing/2014/main" id="{B4364211-CE62-4EE8-8E27-30E09B090D10}"/>
            </a:ext>
          </a:extLst>
        </xdr:cNvPr>
        <xdr:cNvSpPr txBox="1"/>
      </xdr:nvSpPr>
      <xdr:spPr>
        <a:xfrm>
          <a:off x="9391727" y="1418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138847</xdr:rowOff>
    </xdr:from>
    <xdr:ext cx="469744" cy="259045"/>
    <xdr:sp macro="" textlink="">
      <xdr:nvSpPr>
        <xdr:cNvPr id="344" name="n_2mainValue【公営住宅】&#10;一人当たり面積">
          <a:extLst>
            <a:ext uri="{FF2B5EF4-FFF2-40B4-BE49-F238E27FC236}">
              <a16:creationId xmlns:a16="http://schemas.microsoft.com/office/drawing/2014/main" id="{032DD106-44CF-4387-85EF-7BA3D617F3D8}"/>
            </a:ext>
          </a:extLst>
        </xdr:cNvPr>
        <xdr:cNvSpPr txBox="1"/>
      </xdr:nvSpPr>
      <xdr:spPr>
        <a:xfrm>
          <a:off x="8515427" y="14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153869</xdr:rowOff>
    </xdr:from>
    <xdr:ext cx="469744" cy="259045"/>
    <xdr:sp macro="" textlink="">
      <xdr:nvSpPr>
        <xdr:cNvPr id="345" name="n_3mainValue【公営住宅】&#10;一人当たり面積">
          <a:extLst>
            <a:ext uri="{FF2B5EF4-FFF2-40B4-BE49-F238E27FC236}">
              <a16:creationId xmlns:a16="http://schemas.microsoft.com/office/drawing/2014/main" id="{2366AAFE-402C-4E8B-9A44-68A4C1D7F29A}"/>
            </a:ext>
          </a:extLst>
        </xdr:cNvPr>
        <xdr:cNvSpPr txBox="1"/>
      </xdr:nvSpPr>
      <xdr:spPr>
        <a:xfrm>
          <a:off x="7626427" y="1421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66FE2035-3EFC-4FD7-9768-1AEED236973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5999CC7C-8F3B-4609-AD3C-9A6E65A1D99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DA72C6AB-6FAF-4968-9852-B55C5754F94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EF631BE2-44C0-4D13-98A2-CE9047AA40F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F9154E38-617B-49B1-856C-119400FB7E3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9C9681D8-5F17-440F-9092-DDE10BB643B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4A0C10C0-2A35-4C3F-BF3B-8F11DD9F279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A2FCF858-B5DD-49D1-A9D7-058A7F6114A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424FEDA9-5490-4E24-8D7C-39D641EE041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8C5DD181-1DC2-4CF9-8A02-9710109F0A1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DC5C8399-BE7D-4D01-B91D-7F140C2BF50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614A6BAC-8CA3-4BD9-A5EA-2B18FD54E41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6A92BB87-C347-47C0-B349-40D34404764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69D51B28-CCBF-4542-B800-3BCD8B2A57C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A4E0A063-BC2A-4197-8F2C-742388FE29D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F847CAA6-5A7E-441B-9209-4C5E6E559F5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82A1D7A2-2B18-4611-B6A1-996BA723612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E28112D1-6405-4137-9D4D-E469A6B9FE4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16A8E432-20D3-4131-AD00-4869BF6C2CF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AB59A9A7-D48F-424E-9DEC-C1E8A13D224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13ADEE70-46F2-4EAB-BC12-DE21EA4C7E7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DB7D147B-5D42-4FE8-AF3D-D7F425BCA9E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D7330485-CE92-4F24-BE96-A6F5A96EE22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107DD507-E036-42E2-AFB8-94F48CE782F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a:extLst>
            <a:ext uri="{FF2B5EF4-FFF2-40B4-BE49-F238E27FC236}">
              <a16:creationId xmlns:a16="http://schemas.microsoft.com/office/drawing/2014/main" id="{CC1FD896-E232-46DA-82B3-0AD5CEFB2D7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a:extLst>
            <a:ext uri="{FF2B5EF4-FFF2-40B4-BE49-F238E27FC236}">
              <a16:creationId xmlns:a16="http://schemas.microsoft.com/office/drawing/2014/main" id="{FCF33868-546D-452A-9B77-46655160AE9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a:extLst>
            <a:ext uri="{FF2B5EF4-FFF2-40B4-BE49-F238E27FC236}">
              <a16:creationId xmlns:a16="http://schemas.microsoft.com/office/drawing/2014/main" id="{8E438875-DF24-493B-96B9-05D1E595525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a:extLst>
            <a:ext uri="{FF2B5EF4-FFF2-40B4-BE49-F238E27FC236}">
              <a16:creationId xmlns:a16="http://schemas.microsoft.com/office/drawing/2014/main" id="{571079ED-E6FF-4114-B4AC-270D2536858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a:extLst>
            <a:ext uri="{FF2B5EF4-FFF2-40B4-BE49-F238E27FC236}">
              <a16:creationId xmlns:a16="http://schemas.microsoft.com/office/drawing/2014/main" id="{2E288325-B409-44B0-8C3D-7CB8B32A2A7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a:extLst>
            <a:ext uri="{FF2B5EF4-FFF2-40B4-BE49-F238E27FC236}">
              <a16:creationId xmlns:a16="http://schemas.microsoft.com/office/drawing/2014/main" id="{9C1C799A-E982-4F24-BFDE-C4ADAF8BC93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a:extLst>
            <a:ext uri="{FF2B5EF4-FFF2-40B4-BE49-F238E27FC236}">
              <a16:creationId xmlns:a16="http://schemas.microsoft.com/office/drawing/2014/main" id="{512129E4-348A-4971-A531-C7A6C9CCB4C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a:extLst>
            <a:ext uri="{FF2B5EF4-FFF2-40B4-BE49-F238E27FC236}">
              <a16:creationId xmlns:a16="http://schemas.microsoft.com/office/drawing/2014/main" id="{FBA38E0D-7BF3-494F-8B56-C4F6BD177E4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a:extLst>
            <a:ext uri="{FF2B5EF4-FFF2-40B4-BE49-F238E27FC236}">
              <a16:creationId xmlns:a16="http://schemas.microsoft.com/office/drawing/2014/main" id="{EEAD92D6-C361-45E2-9430-ED66C32765A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a:extLst>
            <a:ext uri="{FF2B5EF4-FFF2-40B4-BE49-F238E27FC236}">
              <a16:creationId xmlns:a16="http://schemas.microsoft.com/office/drawing/2014/main" id="{CFEB1305-6B22-4231-AC56-AD72F0042D6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a:extLst>
            <a:ext uri="{FF2B5EF4-FFF2-40B4-BE49-F238E27FC236}">
              <a16:creationId xmlns:a16="http://schemas.microsoft.com/office/drawing/2014/main" id="{2758FC33-7E84-4C80-B2BC-9FD04019A64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a:extLst>
            <a:ext uri="{FF2B5EF4-FFF2-40B4-BE49-F238E27FC236}">
              <a16:creationId xmlns:a16="http://schemas.microsoft.com/office/drawing/2014/main" id="{83FC5DA0-A591-4F88-8998-0C2E62CD8B7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a:extLst>
            <a:ext uri="{FF2B5EF4-FFF2-40B4-BE49-F238E27FC236}">
              <a16:creationId xmlns:a16="http://schemas.microsoft.com/office/drawing/2014/main" id="{DC7AD24D-04D8-4787-8571-629E72AEA98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a:extLst>
            <a:ext uri="{FF2B5EF4-FFF2-40B4-BE49-F238E27FC236}">
              <a16:creationId xmlns:a16="http://schemas.microsoft.com/office/drawing/2014/main" id="{EB3F3D70-8E9F-4D07-88A4-79A70CAA059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a:extLst>
            <a:ext uri="{FF2B5EF4-FFF2-40B4-BE49-F238E27FC236}">
              <a16:creationId xmlns:a16="http://schemas.microsoft.com/office/drawing/2014/main" id="{BE98DACF-593A-4696-8513-1B1B2BF0833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a:extLst>
            <a:ext uri="{FF2B5EF4-FFF2-40B4-BE49-F238E27FC236}">
              <a16:creationId xmlns:a16="http://schemas.microsoft.com/office/drawing/2014/main" id="{CEACDEB0-C8BD-4FDA-8325-63A0A2D6A04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a:extLst>
            <a:ext uri="{FF2B5EF4-FFF2-40B4-BE49-F238E27FC236}">
              <a16:creationId xmlns:a16="http://schemas.microsoft.com/office/drawing/2014/main" id="{A981C1ED-9342-42FF-9D33-49DDFAF1386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a:extLst>
            <a:ext uri="{FF2B5EF4-FFF2-40B4-BE49-F238E27FC236}">
              <a16:creationId xmlns:a16="http://schemas.microsoft.com/office/drawing/2014/main" id="{974C2E63-4333-4FB4-9E4A-492BBC9C40E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8" name="テキスト ボックス 387">
          <a:extLst>
            <a:ext uri="{FF2B5EF4-FFF2-40B4-BE49-F238E27FC236}">
              <a16:creationId xmlns:a16="http://schemas.microsoft.com/office/drawing/2014/main" id="{28F5AE07-BD04-44A5-8408-A2CA6679C119}"/>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a:extLst>
            <a:ext uri="{FF2B5EF4-FFF2-40B4-BE49-F238E27FC236}">
              <a16:creationId xmlns:a16="http://schemas.microsoft.com/office/drawing/2014/main" id="{B203BA87-6D6E-4004-BBCA-7DF5130F65B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0" name="テキスト ボックス 389">
          <a:extLst>
            <a:ext uri="{FF2B5EF4-FFF2-40B4-BE49-F238E27FC236}">
              <a16:creationId xmlns:a16="http://schemas.microsoft.com/office/drawing/2014/main" id="{ECB56ED6-D330-40C0-A2E7-644CBC046A3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a:extLst>
            <a:ext uri="{FF2B5EF4-FFF2-40B4-BE49-F238E27FC236}">
              <a16:creationId xmlns:a16="http://schemas.microsoft.com/office/drawing/2014/main" id="{3568F36F-A40F-4E38-91AB-07A6B10CFD1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a:extLst>
            <a:ext uri="{FF2B5EF4-FFF2-40B4-BE49-F238E27FC236}">
              <a16:creationId xmlns:a16="http://schemas.microsoft.com/office/drawing/2014/main" id="{13556875-DBC2-41BC-98A8-81B5599D09A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a:extLst>
            <a:ext uri="{FF2B5EF4-FFF2-40B4-BE49-F238E27FC236}">
              <a16:creationId xmlns:a16="http://schemas.microsoft.com/office/drawing/2014/main" id="{BC324C01-83C9-4034-9AA9-AC4ED6E3C36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a:extLst>
            <a:ext uri="{FF2B5EF4-FFF2-40B4-BE49-F238E27FC236}">
              <a16:creationId xmlns:a16="http://schemas.microsoft.com/office/drawing/2014/main" id="{97B394A9-CC54-481F-B044-F62B7E1E85C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a:extLst>
            <a:ext uri="{FF2B5EF4-FFF2-40B4-BE49-F238E27FC236}">
              <a16:creationId xmlns:a16="http://schemas.microsoft.com/office/drawing/2014/main" id="{5DCF3B0D-BF18-4974-AE11-388137B760A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a:extLst>
            <a:ext uri="{FF2B5EF4-FFF2-40B4-BE49-F238E27FC236}">
              <a16:creationId xmlns:a16="http://schemas.microsoft.com/office/drawing/2014/main" id="{969EA099-5FD6-487A-8763-61FF39890C2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a:extLst>
            <a:ext uri="{FF2B5EF4-FFF2-40B4-BE49-F238E27FC236}">
              <a16:creationId xmlns:a16="http://schemas.microsoft.com/office/drawing/2014/main" id="{F794F861-8A6A-418A-8096-4C905E29005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8" name="テキスト ボックス 397">
          <a:extLst>
            <a:ext uri="{FF2B5EF4-FFF2-40B4-BE49-F238E27FC236}">
              <a16:creationId xmlns:a16="http://schemas.microsoft.com/office/drawing/2014/main" id="{C610F2DE-C9DF-40C6-BAB2-F3BBD7DBDC41}"/>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a:extLst>
            <a:ext uri="{FF2B5EF4-FFF2-40B4-BE49-F238E27FC236}">
              <a16:creationId xmlns:a16="http://schemas.microsoft.com/office/drawing/2014/main" id="{EC618F01-A413-48A3-BA28-804D25BA830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a:extLst>
            <a:ext uri="{FF2B5EF4-FFF2-40B4-BE49-F238E27FC236}">
              <a16:creationId xmlns:a16="http://schemas.microsoft.com/office/drawing/2014/main" id="{E4278C31-5043-424B-A5B1-AB4696F3E23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a:extLst>
            <a:ext uri="{FF2B5EF4-FFF2-40B4-BE49-F238E27FC236}">
              <a16:creationId xmlns:a16="http://schemas.microsoft.com/office/drawing/2014/main" id="{04DC9786-F7FE-42FA-803F-10463B0CC3A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02" name="直線コネクタ 401">
          <a:extLst>
            <a:ext uri="{FF2B5EF4-FFF2-40B4-BE49-F238E27FC236}">
              <a16:creationId xmlns:a16="http://schemas.microsoft.com/office/drawing/2014/main" id="{E45DDB01-FFD5-4990-8731-97478F86FF6D}"/>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03" name="【学校施設】&#10;有形固定資産減価償却率最小値テキスト">
          <a:extLst>
            <a:ext uri="{FF2B5EF4-FFF2-40B4-BE49-F238E27FC236}">
              <a16:creationId xmlns:a16="http://schemas.microsoft.com/office/drawing/2014/main" id="{427C76C0-00B1-41C6-A37F-991CA1E4D9FF}"/>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04" name="直線コネクタ 403">
          <a:extLst>
            <a:ext uri="{FF2B5EF4-FFF2-40B4-BE49-F238E27FC236}">
              <a16:creationId xmlns:a16="http://schemas.microsoft.com/office/drawing/2014/main" id="{AB3F44A2-7DF9-4714-B715-EF217A4AE14E}"/>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05" name="【学校施設】&#10;有形固定資産減価償却率最大値テキスト">
          <a:extLst>
            <a:ext uri="{FF2B5EF4-FFF2-40B4-BE49-F238E27FC236}">
              <a16:creationId xmlns:a16="http://schemas.microsoft.com/office/drawing/2014/main" id="{EF4F0AC8-DCBD-4BA8-9750-6C4B1C4E40E6}"/>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06" name="直線コネクタ 405">
          <a:extLst>
            <a:ext uri="{FF2B5EF4-FFF2-40B4-BE49-F238E27FC236}">
              <a16:creationId xmlns:a16="http://schemas.microsoft.com/office/drawing/2014/main" id="{647C48FF-D840-40AA-8F1D-D698343C5B46}"/>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07" name="【学校施設】&#10;有形固定資産減価償却率平均値テキスト">
          <a:extLst>
            <a:ext uri="{FF2B5EF4-FFF2-40B4-BE49-F238E27FC236}">
              <a16:creationId xmlns:a16="http://schemas.microsoft.com/office/drawing/2014/main" id="{192ED328-793C-4F08-963D-0FFE69DFB9B6}"/>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08" name="フローチャート: 判断 407">
          <a:extLst>
            <a:ext uri="{FF2B5EF4-FFF2-40B4-BE49-F238E27FC236}">
              <a16:creationId xmlns:a16="http://schemas.microsoft.com/office/drawing/2014/main" id="{6B50E286-9D1A-4D95-AF96-E70079BE8729}"/>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09" name="フローチャート: 判断 408">
          <a:extLst>
            <a:ext uri="{FF2B5EF4-FFF2-40B4-BE49-F238E27FC236}">
              <a16:creationId xmlns:a16="http://schemas.microsoft.com/office/drawing/2014/main" id="{7D42D418-B87C-40B3-9016-E745EF0D144A}"/>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10" name="フローチャート: 判断 409">
          <a:extLst>
            <a:ext uri="{FF2B5EF4-FFF2-40B4-BE49-F238E27FC236}">
              <a16:creationId xmlns:a16="http://schemas.microsoft.com/office/drawing/2014/main" id="{96E906E5-B3A6-4045-B0F3-CD4014B7538D}"/>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11" name="フローチャート: 判断 410">
          <a:extLst>
            <a:ext uri="{FF2B5EF4-FFF2-40B4-BE49-F238E27FC236}">
              <a16:creationId xmlns:a16="http://schemas.microsoft.com/office/drawing/2014/main" id="{15BA1A11-2DC4-4446-84A0-46C40CD78BA8}"/>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8706F695-C5E4-47D9-9149-79155EBC605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3BC65C74-E6D8-4A64-9114-7CE33365849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C218D7DA-E3D7-484A-B975-2D0DB2B6707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C7D0C8E9-88A1-4D59-8235-AFC0C6D8A04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672DB3F9-4254-444E-BA71-61D4D69800A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23495</xdr:rowOff>
    </xdr:from>
    <xdr:to>
      <xdr:col>85</xdr:col>
      <xdr:colOff>177800</xdr:colOff>
      <xdr:row>56</xdr:row>
      <xdr:rowOff>125095</xdr:rowOff>
    </xdr:to>
    <xdr:sp macro="" textlink="">
      <xdr:nvSpPr>
        <xdr:cNvPr id="417" name="楕円 416">
          <a:extLst>
            <a:ext uri="{FF2B5EF4-FFF2-40B4-BE49-F238E27FC236}">
              <a16:creationId xmlns:a16="http://schemas.microsoft.com/office/drawing/2014/main" id="{CCC96D4A-2042-45AE-86CF-518BD1E09AE0}"/>
            </a:ext>
          </a:extLst>
        </xdr:cNvPr>
        <xdr:cNvSpPr/>
      </xdr:nvSpPr>
      <xdr:spPr>
        <a:xfrm>
          <a:off x="162687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109872</xdr:rowOff>
    </xdr:from>
    <xdr:ext cx="405111" cy="259045"/>
    <xdr:sp macro="" textlink="">
      <xdr:nvSpPr>
        <xdr:cNvPr id="418" name="【学校施設】&#10;有形固定資産減価償却率該当値テキスト">
          <a:extLst>
            <a:ext uri="{FF2B5EF4-FFF2-40B4-BE49-F238E27FC236}">
              <a16:creationId xmlns:a16="http://schemas.microsoft.com/office/drawing/2014/main" id="{02D4AADA-6D3A-422A-8AF7-C1CB2DA5A2F8}"/>
            </a:ext>
          </a:extLst>
        </xdr:cNvPr>
        <xdr:cNvSpPr txBox="1"/>
      </xdr:nvSpPr>
      <xdr:spPr>
        <a:xfrm>
          <a:off x="16357600" y="9539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42545</xdr:rowOff>
    </xdr:from>
    <xdr:to>
      <xdr:col>81</xdr:col>
      <xdr:colOff>101600</xdr:colOff>
      <xdr:row>56</xdr:row>
      <xdr:rowOff>144145</xdr:rowOff>
    </xdr:to>
    <xdr:sp macro="" textlink="">
      <xdr:nvSpPr>
        <xdr:cNvPr id="419" name="楕円 418">
          <a:extLst>
            <a:ext uri="{FF2B5EF4-FFF2-40B4-BE49-F238E27FC236}">
              <a16:creationId xmlns:a16="http://schemas.microsoft.com/office/drawing/2014/main" id="{91CB6693-968D-4223-B27F-C11A53414524}"/>
            </a:ext>
          </a:extLst>
        </xdr:cNvPr>
        <xdr:cNvSpPr/>
      </xdr:nvSpPr>
      <xdr:spPr>
        <a:xfrm>
          <a:off x="154305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74295</xdr:rowOff>
    </xdr:from>
    <xdr:to>
      <xdr:col>85</xdr:col>
      <xdr:colOff>127000</xdr:colOff>
      <xdr:row>56</xdr:row>
      <xdr:rowOff>93345</xdr:rowOff>
    </xdr:to>
    <xdr:cxnSp macro="">
      <xdr:nvCxnSpPr>
        <xdr:cNvPr id="420" name="直線コネクタ 419">
          <a:extLst>
            <a:ext uri="{FF2B5EF4-FFF2-40B4-BE49-F238E27FC236}">
              <a16:creationId xmlns:a16="http://schemas.microsoft.com/office/drawing/2014/main" id="{8C3D272F-16C0-4BFD-BB31-6CEA9DB18494}"/>
            </a:ext>
          </a:extLst>
        </xdr:cNvPr>
        <xdr:cNvCxnSpPr/>
      </xdr:nvCxnSpPr>
      <xdr:spPr>
        <a:xfrm flipV="1">
          <a:off x="15481300" y="96754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27305</xdr:rowOff>
    </xdr:from>
    <xdr:to>
      <xdr:col>76</xdr:col>
      <xdr:colOff>165100</xdr:colOff>
      <xdr:row>56</xdr:row>
      <xdr:rowOff>128905</xdr:rowOff>
    </xdr:to>
    <xdr:sp macro="" textlink="">
      <xdr:nvSpPr>
        <xdr:cNvPr id="421" name="楕円 420">
          <a:extLst>
            <a:ext uri="{FF2B5EF4-FFF2-40B4-BE49-F238E27FC236}">
              <a16:creationId xmlns:a16="http://schemas.microsoft.com/office/drawing/2014/main" id="{93F476B1-027C-4704-A2D0-15F70AD1F637}"/>
            </a:ext>
          </a:extLst>
        </xdr:cNvPr>
        <xdr:cNvSpPr/>
      </xdr:nvSpPr>
      <xdr:spPr>
        <a:xfrm>
          <a:off x="145415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78105</xdr:rowOff>
    </xdr:from>
    <xdr:to>
      <xdr:col>81</xdr:col>
      <xdr:colOff>50800</xdr:colOff>
      <xdr:row>56</xdr:row>
      <xdr:rowOff>93345</xdr:rowOff>
    </xdr:to>
    <xdr:cxnSp macro="">
      <xdr:nvCxnSpPr>
        <xdr:cNvPr id="422" name="直線コネクタ 421">
          <a:extLst>
            <a:ext uri="{FF2B5EF4-FFF2-40B4-BE49-F238E27FC236}">
              <a16:creationId xmlns:a16="http://schemas.microsoft.com/office/drawing/2014/main" id="{54B63CDF-F3E4-4219-9F32-3D0F8271B4CB}"/>
            </a:ext>
          </a:extLst>
        </xdr:cNvPr>
        <xdr:cNvCxnSpPr/>
      </xdr:nvCxnSpPr>
      <xdr:spPr>
        <a:xfrm>
          <a:off x="14592300" y="96793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48260</xdr:rowOff>
    </xdr:from>
    <xdr:to>
      <xdr:col>72</xdr:col>
      <xdr:colOff>38100</xdr:colOff>
      <xdr:row>59</xdr:row>
      <xdr:rowOff>149860</xdr:rowOff>
    </xdr:to>
    <xdr:sp macro="" textlink="">
      <xdr:nvSpPr>
        <xdr:cNvPr id="423" name="楕円 422">
          <a:extLst>
            <a:ext uri="{FF2B5EF4-FFF2-40B4-BE49-F238E27FC236}">
              <a16:creationId xmlns:a16="http://schemas.microsoft.com/office/drawing/2014/main" id="{C693E7F0-7B7D-4792-AD01-FCB821CF31FA}"/>
            </a:ext>
          </a:extLst>
        </xdr:cNvPr>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78105</xdr:rowOff>
    </xdr:from>
    <xdr:to>
      <xdr:col>76</xdr:col>
      <xdr:colOff>114300</xdr:colOff>
      <xdr:row>59</xdr:row>
      <xdr:rowOff>99060</xdr:rowOff>
    </xdr:to>
    <xdr:cxnSp macro="">
      <xdr:nvCxnSpPr>
        <xdr:cNvPr id="424" name="直線コネクタ 423">
          <a:extLst>
            <a:ext uri="{FF2B5EF4-FFF2-40B4-BE49-F238E27FC236}">
              <a16:creationId xmlns:a16="http://schemas.microsoft.com/office/drawing/2014/main" id="{C000CA8D-1ACE-43CB-8CC3-2DFD283E3079}"/>
            </a:ext>
          </a:extLst>
        </xdr:cNvPr>
        <xdr:cNvCxnSpPr/>
      </xdr:nvCxnSpPr>
      <xdr:spPr>
        <a:xfrm flipV="1">
          <a:off x="13703300" y="9679305"/>
          <a:ext cx="889000" cy="5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425" name="n_1aveValue【学校施設】&#10;有形固定資産減価償却率">
          <a:extLst>
            <a:ext uri="{FF2B5EF4-FFF2-40B4-BE49-F238E27FC236}">
              <a16:creationId xmlns:a16="http://schemas.microsoft.com/office/drawing/2014/main" id="{D8C2285D-33F0-4C7D-9FFA-91EE63F43C20}"/>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426" name="n_2aveValue【学校施設】&#10;有形固定資産減価償却率">
          <a:extLst>
            <a:ext uri="{FF2B5EF4-FFF2-40B4-BE49-F238E27FC236}">
              <a16:creationId xmlns:a16="http://schemas.microsoft.com/office/drawing/2014/main" id="{2F0D33CE-0529-4082-8190-4C1AFFC188C8}"/>
            </a:ext>
          </a:extLst>
        </xdr:cNvPr>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427" name="n_3aveValue【学校施設】&#10;有形固定資産減価償却率">
          <a:extLst>
            <a:ext uri="{FF2B5EF4-FFF2-40B4-BE49-F238E27FC236}">
              <a16:creationId xmlns:a16="http://schemas.microsoft.com/office/drawing/2014/main" id="{5F137FEE-C9F8-48A8-9DBB-02E281CFEA1D}"/>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160672</xdr:rowOff>
    </xdr:from>
    <xdr:ext cx="405111" cy="259045"/>
    <xdr:sp macro="" textlink="">
      <xdr:nvSpPr>
        <xdr:cNvPr id="428" name="n_1mainValue【学校施設】&#10;有形固定資産減価償却率">
          <a:extLst>
            <a:ext uri="{FF2B5EF4-FFF2-40B4-BE49-F238E27FC236}">
              <a16:creationId xmlns:a16="http://schemas.microsoft.com/office/drawing/2014/main" id="{7E50351B-2D1F-42A5-BD47-D3698C989F5D}"/>
            </a:ext>
          </a:extLst>
        </xdr:cNvPr>
        <xdr:cNvSpPr txBox="1"/>
      </xdr:nvSpPr>
      <xdr:spPr>
        <a:xfrm>
          <a:off x="15266044" y="941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145432</xdr:rowOff>
    </xdr:from>
    <xdr:ext cx="405111" cy="259045"/>
    <xdr:sp macro="" textlink="">
      <xdr:nvSpPr>
        <xdr:cNvPr id="429" name="n_2mainValue【学校施設】&#10;有形固定資産減価償却率">
          <a:extLst>
            <a:ext uri="{FF2B5EF4-FFF2-40B4-BE49-F238E27FC236}">
              <a16:creationId xmlns:a16="http://schemas.microsoft.com/office/drawing/2014/main" id="{CD623003-2F63-40E7-AFFA-6FBEE8E42B5B}"/>
            </a:ext>
          </a:extLst>
        </xdr:cNvPr>
        <xdr:cNvSpPr txBox="1"/>
      </xdr:nvSpPr>
      <xdr:spPr>
        <a:xfrm>
          <a:off x="14389744" y="940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166387</xdr:rowOff>
    </xdr:from>
    <xdr:ext cx="405111" cy="259045"/>
    <xdr:sp macro="" textlink="">
      <xdr:nvSpPr>
        <xdr:cNvPr id="430" name="n_3mainValue【学校施設】&#10;有形固定資産減価償却率">
          <a:extLst>
            <a:ext uri="{FF2B5EF4-FFF2-40B4-BE49-F238E27FC236}">
              <a16:creationId xmlns:a16="http://schemas.microsoft.com/office/drawing/2014/main" id="{13176AA5-8E41-446E-9B66-99F8825C0FCA}"/>
            </a:ext>
          </a:extLst>
        </xdr:cNvPr>
        <xdr:cNvSpPr txBox="1"/>
      </xdr:nvSpPr>
      <xdr:spPr>
        <a:xfrm>
          <a:off x="13500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a:extLst>
            <a:ext uri="{FF2B5EF4-FFF2-40B4-BE49-F238E27FC236}">
              <a16:creationId xmlns:a16="http://schemas.microsoft.com/office/drawing/2014/main" id="{3B8B7402-08C2-4332-8516-4546988E925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a:extLst>
            <a:ext uri="{FF2B5EF4-FFF2-40B4-BE49-F238E27FC236}">
              <a16:creationId xmlns:a16="http://schemas.microsoft.com/office/drawing/2014/main" id="{54656544-CCC9-475A-B83A-13EC87A9BF8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a:extLst>
            <a:ext uri="{FF2B5EF4-FFF2-40B4-BE49-F238E27FC236}">
              <a16:creationId xmlns:a16="http://schemas.microsoft.com/office/drawing/2014/main" id="{68BFBED9-12C5-483A-8DE5-A142C8972C9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a:extLst>
            <a:ext uri="{FF2B5EF4-FFF2-40B4-BE49-F238E27FC236}">
              <a16:creationId xmlns:a16="http://schemas.microsoft.com/office/drawing/2014/main" id="{F7D21B52-C8BF-4FC6-AAEF-938667FEB3D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a:extLst>
            <a:ext uri="{FF2B5EF4-FFF2-40B4-BE49-F238E27FC236}">
              <a16:creationId xmlns:a16="http://schemas.microsoft.com/office/drawing/2014/main" id="{7F61308D-6F89-44F9-B06E-00730D6DD48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a:extLst>
            <a:ext uri="{FF2B5EF4-FFF2-40B4-BE49-F238E27FC236}">
              <a16:creationId xmlns:a16="http://schemas.microsoft.com/office/drawing/2014/main" id="{E4CAA01D-9AA3-4F65-A4EA-5815D8E01E3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a:extLst>
            <a:ext uri="{FF2B5EF4-FFF2-40B4-BE49-F238E27FC236}">
              <a16:creationId xmlns:a16="http://schemas.microsoft.com/office/drawing/2014/main" id="{F4ED262E-58F3-42C1-A993-9FB8B8DC896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a:extLst>
            <a:ext uri="{FF2B5EF4-FFF2-40B4-BE49-F238E27FC236}">
              <a16:creationId xmlns:a16="http://schemas.microsoft.com/office/drawing/2014/main" id="{C770E52D-077B-429F-A5C6-89B252BBBC9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9" name="テキスト ボックス 438">
          <a:extLst>
            <a:ext uri="{FF2B5EF4-FFF2-40B4-BE49-F238E27FC236}">
              <a16:creationId xmlns:a16="http://schemas.microsoft.com/office/drawing/2014/main" id="{62882CD8-F719-4ACF-9F1B-B29D793FD1B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a:extLst>
            <a:ext uri="{FF2B5EF4-FFF2-40B4-BE49-F238E27FC236}">
              <a16:creationId xmlns:a16="http://schemas.microsoft.com/office/drawing/2014/main" id="{9334A0E0-0C81-402E-B422-81E4D05B058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41" name="直線コネクタ 440">
          <a:extLst>
            <a:ext uri="{FF2B5EF4-FFF2-40B4-BE49-F238E27FC236}">
              <a16:creationId xmlns:a16="http://schemas.microsoft.com/office/drawing/2014/main" id="{5C0899C4-7E88-46FE-99F9-02DE840C3BD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42" name="テキスト ボックス 441">
          <a:extLst>
            <a:ext uri="{FF2B5EF4-FFF2-40B4-BE49-F238E27FC236}">
              <a16:creationId xmlns:a16="http://schemas.microsoft.com/office/drawing/2014/main" id="{C05751D1-54D3-453A-92B0-CE20418A0B23}"/>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3" name="直線コネクタ 442">
          <a:extLst>
            <a:ext uri="{FF2B5EF4-FFF2-40B4-BE49-F238E27FC236}">
              <a16:creationId xmlns:a16="http://schemas.microsoft.com/office/drawing/2014/main" id="{8D4034ED-340E-4370-ABBA-272EAFB16BD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44" name="テキスト ボックス 443">
          <a:extLst>
            <a:ext uri="{FF2B5EF4-FFF2-40B4-BE49-F238E27FC236}">
              <a16:creationId xmlns:a16="http://schemas.microsoft.com/office/drawing/2014/main" id="{DBCD7877-EF73-49F7-BD07-7870F2D3B62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45" name="直線コネクタ 444">
          <a:extLst>
            <a:ext uri="{FF2B5EF4-FFF2-40B4-BE49-F238E27FC236}">
              <a16:creationId xmlns:a16="http://schemas.microsoft.com/office/drawing/2014/main" id="{7F4242A7-2AED-4D25-A568-07FD481B5EE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446" name="テキスト ボックス 445">
          <a:extLst>
            <a:ext uri="{FF2B5EF4-FFF2-40B4-BE49-F238E27FC236}">
              <a16:creationId xmlns:a16="http://schemas.microsoft.com/office/drawing/2014/main" id="{A3BD9EA8-1B77-45C9-9245-2EC9BF05EF07}"/>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a:extLst>
            <a:ext uri="{FF2B5EF4-FFF2-40B4-BE49-F238E27FC236}">
              <a16:creationId xmlns:a16="http://schemas.microsoft.com/office/drawing/2014/main" id="{3130A243-DF51-4A3B-9979-941D28CFB04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8" name="テキスト ボックス 447">
          <a:extLst>
            <a:ext uri="{FF2B5EF4-FFF2-40B4-BE49-F238E27FC236}">
              <a16:creationId xmlns:a16="http://schemas.microsoft.com/office/drawing/2014/main" id="{CD2C2B8F-7248-4545-9F89-0E39508EAFE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a:extLst>
            <a:ext uri="{FF2B5EF4-FFF2-40B4-BE49-F238E27FC236}">
              <a16:creationId xmlns:a16="http://schemas.microsoft.com/office/drawing/2014/main" id="{F9E5AC53-FF28-412B-9E3E-1683B3D2826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450" name="直線コネクタ 449">
          <a:extLst>
            <a:ext uri="{FF2B5EF4-FFF2-40B4-BE49-F238E27FC236}">
              <a16:creationId xmlns:a16="http://schemas.microsoft.com/office/drawing/2014/main" id="{27BC90B6-6179-4D8B-8C51-995673F236A5}"/>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451" name="【学校施設】&#10;一人当たり面積最小値テキスト">
          <a:extLst>
            <a:ext uri="{FF2B5EF4-FFF2-40B4-BE49-F238E27FC236}">
              <a16:creationId xmlns:a16="http://schemas.microsoft.com/office/drawing/2014/main" id="{1E02BCF3-A6ED-404F-A4D9-CB804488D82F}"/>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452" name="直線コネクタ 451">
          <a:extLst>
            <a:ext uri="{FF2B5EF4-FFF2-40B4-BE49-F238E27FC236}">
              <a16:creationId xmlns:a16="http://schemas.microsoft.com/office/drawing/2014/main" id="{6AC15C49-EAE3-41E0-8EE7-15C1216A7C40}"/>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453" name="【学校施設】&#10;一人当たり面積最大値テキスト">
          <a:extLst>
            <a:ext uri="{FF2B5EF4-FFF2-40B4-BE49-F238E27FC236}">
              <a16:creationId xmlns:a16="http://schemas.microsoft.com/office/drawing/2014/main" id="{66E9FC60-B892-4C65-92CD-76F1CEF1E8F1}"/>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454" name="直線コネクタ 453">
          <a:extLst>
            <a:ext uri="{FF2B5EF4-FFF2-40B4-BE49-F238E27FC236}">
              <a16:creationId xmlns:a16="http://schemas.microsoft.com/office/drawing/2014/main" id="{BC822D27-CCEE-4B85-B06B-2236147D5D28}"/>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142270</xdr:rowOff>
    </xdr:from>
    <xdr:ext cx="469744" cy="259045"/>
    <xdr:sp macro="" textlink="">
      <xdr:nvSpPr>
        <xdr:cNvPr id="455" name="【学校施設】&#10;一人当たり面積平均値テキスト">
          <a:extLst>
            <a:ext uri="{FF2B5EF4-FFF2-40B4-BE49-F238E27FC236}">
              <a16:creationId xmlns:a16="http://schemas.microsoft.com/office/drawing/2014/main" id="{091DD977-9A5C-41B6-9678-F60509AB8704}"/>
            </a:ext>
          </a:extLst>
        </xdr:cNvPr>
        <xdr:cNvSpPr txBox="1"/>
      </xdr:nvSpPr>
      <xdr:spPr>
        <a:xfrm>
          <a:off x="22199600" y="1042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456" name="フローチャート: 判断 455">
          <a:extLst>
            <a:ext uri="{FF2B5EF4-FFF2-40B4-BE49-F238E27FC236}">
              <a16:creationId xmlns:a16="http://schemas.microsoft.com/office/drawing/2014/main" id="{29B56C9E-205E-4EE5-B664-C9919DB2E94D}"/>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457" name="フローチャート: 判断 456">
          <a:extLst>
            <a:ext uri="{FF2B5EF4-FFF2-40B4-BE49-F238E27FC236}">
              <a16:creationId xmlns:a16="http://schemas.microsoft.com/office/drawing/2014/main" id="{712E5F28-4A32-4AEA-8312-6D0A6CFA6E5D}"/>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458" name="フローチャート: 判断 457">
          <a:extLst>
            <a:ext uri="{FF2B5EF4-FFF2-40B4-BE49-F238E27FC236}">
              <a16:creationId xmlns:a16="http://schemas.microsoft.com/office/drawing/2014/main" id="{889FB3BC-B5BA-40AA-B602-CF4FD078B82A}"/>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459" name="フローチャート: 判断 458">
          <a:extLst>
            <a:ext uri="{FF2B5EF4-FFF2-40B4-BE49-F238E27FC236}">
              <a16:creationId xmlns:a16="http://schemas.microsoft.com/office/drawing/2014/main" id="{F29EAEBA-93C2-4CC3-AC8A-AB23735EAD42}"/>
            </a:ext>
          </a:extLst>
        </xdr:cNvPr>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55AD62A9-AE86-48F5-A441-8CE1452578D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7601100D-84BE-4611-B031-DD7C609DF13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7D2218A6-E4E1-49B5-960A-FEA59724571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E0C0DD6-AC0A-4F75-AC8A-DABA5546B69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660C93A0-811E-4A0E-94A3-337AE35DF11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19895</xdr:rowOff>
    </xdr:from>
    <xdr:to>
      <xdr:col>116</xdr:col>
      <xdr:colOff>114300</xdr:colOff>
      <xdr:row>62</xdr:row>
      <xdr:rowOff>121495</xdr:rowOff>
    </xdr:to>
    <xdr:sp macro="" textlink="">
      <xdr:nvSpPr>
        <xdr:cNvPr id="465" name="楕円 464">
          <a:extLst>
            <a:ext uri="{FF2B5EF4-FFF2-40B4-BE49-F238E27FC236}">
              <a16:creationId xmlns:a16="http://schemas.microsoft.com/office/drawing/2014/main" id="{5E772C99-838B-4543-94F3-105D8F35646C}"/>
            </a:ext>
          </a:extLst>
        </xdr:cNvPr>
        <xdr:cNvSpPr/>
      </xdr:nvSpPr>
      <xdr:spPr>
        <a:xfrm>
          <a:off x="22110700" y="1064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106272</xdr:rowOff>
    </xdr:from>
    <xdr:ext cx="469744" cy="259045"/>
    <xdr:sp macro="" textlink="">
      <xdr:nvSpPr>
        <xdr:cNvPr id="466" name="【学校施設】&#10;一人当たり面積該当値テキスト">
          <a:extLst>
            <a:ext uri="{FF2B5EF4-FFF2-40B4-BE49-F238E27FC236}">
              <a16:creationId xmlns:a16="http://schemas.microsoft.com/office/drawing/2014/main" id="{BD12E198-08A6-433E-B1C6-A0B92D2EBEE8}"/>
            </a:ext>
          </a:extLst>
        </xdr:cNvPr>
        <xdr:cNvSpPr txBox="1"/>
      </xdr:nvSpPr>
      <xdr:spPr>
        <a:xfrm>
          <a:off x="22199600" y="1056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24009</xdr:rowOff>
    </xdr:from>
    <xdr:to>
      <xdr:col>112</xdr:col>
      <xdr:colOff>38100</xdr:colOff>
      <xdr:row>62</xdr:row>
      <xdr:rowOff>125609</xdr:rowOff>
    </xdr:to>
    <xdr:sp macro="" textlink="">
      <xdr:nvSpPr>
        <xdr:cNvPr id="467" name="楕円 466">
          <a:extLst>
            <a:ext uri="{FF2B5EF4-FFF2-40B4-BE49-F238E27FC236}">
              <a16:creationId xmlns:a16="http://schemas.microsoft.com/office/drawing/2014/main" id="{E46EE05B-CC95-420C-A0D4-A5D0C0FA6A3A}"/>
            </a:ext>
          </a:extLst>
        </xdr:cNvPr>
        <xdr:cNvSpPr/>
      </xdr:nvSpPr>
      <xdr:spPr>
        <a:xfrm>
          <a:off x="21272500" y="106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70695</xdr:rowOff>
    </xdr:from>
    <xdr:to>
      <xdr:col>116</xdr:col>
      <xdr:colOff>63500</xdr:colOff>
      <xdr:row>62</xdr:row>
      <xdr:rowOff>74809</xdr:rowOff>
    </xdr:to>
    <xdr:cxnSp macro="">
      <xdr:nvCxnSpPr>
        <xdr:cNvPr id="468" name="直線コネクタ 467">
          <a:extLst>
            <a:ext uri="{FF2B5EF4-FFF2-40B4-BE49-F238E27FC236}">
              <a16:creationId xmlns:a16="http://schemas.microsoft.com/office/drawing/2014/main" id="{79E0B9EC-3BCF-4521-9611-C3CEBA242972}"/>
            </a:ext>
          </a:extLst>
        </xdr:cNvPr>
        <xdr:cNvCxnSpPr/>
      </xdr:nvCxnSpPr>
      <xdr:spPr>
        <a:xfrm flipV="1">
          <a:off x="21323300" y="10700595"/>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55728</xdr:rowOff>
    </xdr:from>
    <xdr:to>
      <xdr:col>107</xdr:col>
      <xdr:colOff>101600</xdr:colOff>
      <xdr:row>61</xdr:row>
      <xdr:rowOff>157328</xdr:rowOff>
    </xdr:to>
    <xdr:sp macro="" textlink="">
      <xdr:nvSpPr>
        <xdr:cNvPr id="469" name="楕円 468">
          <a:extLst>
            <a:ext uri="{FF2B5EF4-FFF2-40B4-BE49-F238E27FC236}">
              <a16:creationId xmlns:a16="http://schemas.microsoft.com/office/drawing/2014/main" id="{9155D17C-5081-4AB6-A140-A3A0EE9FD94D}"/>
            </a:ext>
          </a:extLst>
        </xdr:cNvPr>
        <xdr:cNvSpPr/>
      </xdr:nvSpPr>
      <xdr:spPr>
        <a:xfrm>
          <a:off x="20383500" y="105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106528</xdr:rowOff>
    </xdr:from>
    <xdr:to>
      <xdr:col>111</xdr:col>
      <xdr:colOff>177800</xdr:colOff>
      <xdr:row>62</xdr:row>
      <xdr:rowOff>74809</xdr:rowOff>
    </xdr:to>
    <xdr:cxnSp macro="">
      <xdr:nvCxnSpPr>
        <xdr:cNvPr id="470" name="直線コネクタ 469">
          <a:extLst>
            <a:ext uri="{FF2B5EF4-FFF2-40B4-BE49-F238E27FC236}">
              <a16:creationId xmlns:a16="http://schemas.microsoft.com/office/drawing/2014/main" id="{A7822C43-95F5-4CCA-A4BF-734E325C496C}"/>
            </a:ext>
          </a:extLst>
        </xdr:cNvPr>
        <xdr:cNvCxnSpPr/>
      </xdr:nvCxnSpPr>
      <xdr:spPr>
        <a:xfrm>
          <a:off x="20434300" y="10564978"/>
          <a:ext cx="889000" cy="1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32696</xdr:rowOff>
    </xdr:from>
    <xdr:to>
      <xdr:col>102</xdr:col>
      <xdr:colOff>165100</xdr:colOff>
      <xdr:row>62</xdr:row>
      <xdr:rowOff>134296</xdr:rowOff>
    </xdr:to>
    <xdr:sp macro="" textlink="">
      <xdr:nvSpPr>
        <xdr:cNvPr id="471" name="楕円 470">
          <a:extLst>
            <a:ext uri="{FF2B5EF4-FFF2-40B4-BE49-F238E27FC236}">
              <a16:creationId xmlns:a16="http://schemas.microsoft.com/office/drawing/2014/main" id="{5B73B71A-0D19-413B-BA6D-A84A92483B84}"/>
            </a:ext>
          </a:extLst>
        </xdr:cNvPr>
        <xdr:cNvSpPr/>
      </xdr:nvSpPr>
      <xdr:spPr>
        <a:xfrm>
          <a:off x="19494500" y="1066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106528</xdr:rowOff>
    </xdr:from>
    <xdr:to>
      <xdr:col>107</xdr:col>
      <xdr:colOff>50800</xdr:colOff>
      <xdr:row>62</xdr:row>
      <xdr:rowOff>83496</xdr:rowOff>
    </xdr:to>
    <xdr:cxnSp macro="">
      <xdr:nvCxnSpPr>
        <xdr:cNvPr id="472" name="直線コネクタ 471">
          <a:extLst>
            <a:ext uri="{FF2B5EF4-FFF2-40B4-BE49-F238E27FC236}">
              <a16:creationId xmlns:a16="http://schemas.microsoft.com/office/drawing/2014/main" id="{C43CF8CF-CD4E-41B4-A878-1454AD2AD756}"/>
            </a:ext>
          </a:extLst>
        </xdr:cNvPr>
        <xdr:cNvCxnSpPr/>
      </xdr:nvCxnSpPr>
      <xdr:spPr>
        <a:xfrm flipV="1">
          <a:off x="19545300" y="10564978"/>
          <a:ext cx="889000" cy="14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473" name="n_1aveValue【学校施設】&#10;一人当たり面積">
          <a:extLst>
            <a:ext uri="{FF2B5EF4-FFF2-40B4-BE49-F238E27FC236}">
              <a16:creationId xmlns:a16="http://schemas.microsoft.com/office/drawing/2014/main" id="{BDF621D9-3B13-4FC3-A727-D2B653F01407}"/>
            </a:ext>
          </a:extLst>
        </xdr:cNvPr>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474" name="n_2aveValue【学校施設】&#10;一人当たり面積">
          <a:extLst>
            <a:ext uri="{FF2B5EF4-FFF2-40B4-BE49-F238E27FC236}">
              <a16:creationId xmlns:a16="http://schemas.microsoft.com/office/drawing/2014/main" id="{62435868-7F15-4C42-8AF0-3447A16BA403}"/>
            </a:ext>
          </a:extLst>
        </xdr:cNvPr>
        <xdr:cNvSpPr txBox="1"/>
      </xdr:nvSpPr>
      <xdr:spPr>
        <a:xfrm>
          <a:off x="20199427" y="106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475" name="n_3aveValue【学校施設】&#10;一人当たり面積">
          <a:extLst>
            <a:ext uri="{FF2B5EF4-FFF2-40B4-BE49-F238E27FC236}">
              <a16:creationId xmlns:a16="http://schemas.microsoft.com/office/drawing/2014/main" id="{ADB70279-A627-4F70-8455-5D9EACDA537F}"/>
            </a:ext>
          </a:extLst>
        </xdr:cNvPr>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116736</xdr:rowOff>
    </xdr:from>
    <xdr:ext cx="469744" cy="259045"/>
    <xdr:sp macro="" textlink="">
      <xdr:nvSpPr>
        <xdr:cNvPr id="476" name="n_1mainValue【学校施設】&#10;一人当たり面積">
          <a:extLst>
            <a:ext uri="{FF2B5EF4-FFF2-40B4-BE49-F238E27FC236}">
              <a16:creationId xmlns:a16="http://schemas.microsoft.com/office/drawing/2014/main" id="{A6B911AB-9E3A-42D0-8052-B10A60D57AB7}"/>
            </a:ext>
          </a:extLst>
        </xdr:cNvPr>
        <xdr:cNvSpPr txBox="1"/>
      </xdr:nvSpPr>
      <xdr:spPr>
        <a:xfrm>
          <a:off x="21075727" y="1074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2405</xdr:rowOff>
    </xdr:from>
    <xdr:ext cx="469744" cy="259045"/>
    <xdr:sp macro="" textlink="">
      <xdr:nvSpPr>
        <xdr:cNvPr id="477" name="n_2mainValue【学校施設】&#10;一人当たり面積">
          <a:extLst>
            <a:ext uri="{FF2B5EF4-FFF2-40B4-BE49-F238E27FC236}">
              <a16:creationId xmlns:a16="http://schemas.microsoft.com/office/drawing/2014/main" id="{D4196EC2-9002-4235-8E25-0107B69BCF5F}"/>
            </a:ext>
          </a:extLst>
        </xdr:cNvPr>
        <xdr:cNvSpPr txBox="1"/>
      </xdr:nvSpPr>
      <xdr:spPr>
        <a:xfrm>
          <a:off x="20199427" y="1028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125423</xdr:rowOff>
    </xdr:from>
    <xdr:ext cx="469744" cy="259045"/>
    <xdr:sp macro="" textlink="">
      <xdr:nvSpPr>
        <xdr:cNvPr id="478" name="n_3mainValue【学校施設】&#10;一人当たり面積">
          <a:extLst>
            <a:ext uri="{FF2B5EF4-FFF2-40B4-BE49-F238E27FC236}">
              <a16:creationId xmlns:a16="http://schemas.microsoft.com/office/drawing/2014/main" id="{6CB544C0-F957-445C-9C34-50B4FF105710}"/>
            </a:ext>
          </a:extLst>
        </xdr:cNvPr>
        <xdr:cNvSpPr txBox="1"/>
      </xdr:nvSpPr>
      <xdr:spPr>
        <a:xfrm>
          <a:off x="19310427" y="1075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9" name="正方形/長方形 478">
          <a:extLst>
            <a:ext uri="{FF2B5EF4-FFF2-40B4-BE49-F238E27FC236}">
              <a16:creationId xmlns:a16="http://schemas.microsoft.com/office/drawing/2014/main" id="{9DB36240-2345-4D21-8D67-BBBB197BD2D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0" name="正方形/長方形 479">
          <a:extLst>
            <a:ext uri="{FF2B5EF4-FFF2-40B4-BE49-F238E27FC236}">
              <a16:creationId xmlns:a16="http://schemas.microsoft.com/office/drawing/2014/main" id="{860A6D43-DC18-42C6-9DEA-71104B18D27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1" name="正方形/長方形 480">
          <a:extLst>
            <a:ext uri="{FF2B5EF4-FFF2-40B4-BE49-F238E27FC236}">
              <a16:creationId xmlns:a16="http://schemas.microsoft.com/office/drawing/2014/main" id="{1C08D6CB-F376-4182-9A10-CB8AC103C52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2" name="正方形/長方形 481">
          <a:extLst>
            <a:ext uri="{FF2B5EF4-FFF2-40B4-BE49-F238E27FC236}">
              <a16:creationId xmlns:a16="http://schemas.microsoft.com/office/drawing/2014/main" id="{E8C50E6F-10FF-4D2A-BA76-8F8378FA645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3" name="正方形/長方形 482">
          <a:extLst>
            <a:ext uri="{FF2B5EF4-FFF2-40B4-BE49-F238E27FC236}">
              <a16:creationId xmlns:a16="http://schemas.microsoft.com/office/drawing/2014/main" id="{5CF32A25-C53C-43D9-BE87-099BBC40691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4" name="正方形/長方形 483">
          <a:extLst>
            <a:ext uri="{FF2B5EF4-FFF2-40B4-BE49-F238E27FC236}">
              <a16:creationId xmlns:a16="http://schemas.microsoft.com/office/drawing/2014/main" id="{8BC7C67C-C789-4EEB-A2A6-2F36669A24B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5" name="正方形/長方形 484">
          <a:extLst>
            <a:ext uri="{FF2B5EF4-FFF2-40B4-BE49-F238E27FC236}">
              <a16:creationId xmlns:a16="http://schemas.microsoft.com/office/drawing/2014/main" id="{F4C9D245-4CD4-4CA2-AAD4-1AD6DF122DA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6" name="正方形/長方形 485">
          <a:extLst>
            <a:ext uri="{FF2B5EF4-FFF2-40B4-BE49-F238E27FC236}">
              <a16:creationId xmlns:a16="http://schemas.microsoft.com/office/drawing/2014/main" id="{1B4734EA-DFC1-4000-B39D-C607E91E904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a:extLst>
            <a:ext uri="{FF2B5EF4-FFF2-40B4-BE49-F238E27FC236}">
              <a16:creationId xmlns:a16="http://schemas.microsoft.com/office/drawing/2014/main" id="{FE0D2475-AD17-4E03-97A4-F9787F9A61B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a:extLst>
            <a:ext uri="{FF2B5EF4-FFF2-40B4-BE49-F238E27FC236}">
              <a16:creationId xmlns:a16="http://schemas.microsoft.com/office/drawing/2014/main" id="{055BEFA3-CF49-4A69-BD2C-64E9F29082B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a:extLst>
            <a:ext uri="{FF2B5EF4-FFF2-40B4-BE49-F238E27FC236}">
              <a16:creationId xmlns:a16="http://schemas.microsoft.com/office/drawing/2014/main" id="{A9D5E57A-A53E-4A5B-A8AE-7BCC1076D66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a:extLst>
            <a:ext uri="{FF2B5EF4-FFF2-40B4-BE49-F238E27FC236}">
              <a16:creationId xmlns:a16="http://schemas.microsoft.com/office/drawing/2014/main" id="{86A5D049-CAD6-4729-B040-2C063922D91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a:extLst>
            <a:ext uri="{FF2B5EF4-FFF2-40B4-BE49-F238E27FC236}">
              <a16:creationId xmlns:a16="http://schemas.microsoft.com/office/drawing/2014/main" id="{C869DC26-D8D1-4F92-9EF3-89FE2BAC7BE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a:extLst>
            <a:ext uri="{FF2B5EF4-FFF2-40B4-BE49-F238E27FC236}">
              <a16:creationId xmlns:a16="http://schemas.microsoft.com/office/drawing/2014/main" id="{83AF535E-4292-49AB-A8BD-E5D904F1C86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a:extLst>
            <a:ext uri="{FF2B5EF4-FFF2-40B4-BE49-F238E27FC236}">
              <a16:creationId xmlns:a16="http://schemas.microsoft.com/office/drawing/2014/main" id="{A0A6ADC3-7DC8-4438-B066-778769B1070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a:extLst>
            <a:ext uri="{FF2B5EF4-FFF2-40B4-BE49-F238E27FC236}">
              <a16:creationId xmlns:a16="http://schemas.microsoft.com/office/drawing/2014/main" id="{72C345CC-1F75-45AE-BAF6-4356EB5891E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5" name="正方形/長方形 494">
          <a:extLst>
            <a:ext uri="{FF2B5EF4-FFF2-40B4-BE49-F238E27FC236}">
              <a16:creationId xmlns:a16="http://schemas.microsoft.com/office/drawing/2014/main" id="{6F283EA9-0CC8-4830-B239-441093E6905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6" name="正方形/長方形 495">
          <a:extLst>
            <a:ext uri="{FF2B5EF4-FFF2-40B4-BE49-F238E27FC236}">
              <a16:creationId xmlns:a16="http://schemas.microsoft.com/office/drawing/2014/main" id="{46E5A07D-3D85-40CF-88ED-CC4A15919F3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7" name="正方形/長方形 496">
          <a:extLst>
            <a:ext uri="{FF2B5EF4-FFF2-40B4-BE49-F238E27FC236}">
              <a16:creationId xmlns:a16="http://schemas.microsoft.com/office/drawing/2014/main" id="{B68B32B7-D8C1-47CB-B5D8-3CD0BC57BAE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8" name="正方形/長方形 497">
          <a:extLst>
            <a:ext uri="{FF2B5EF4-FFF2-40B4-BE49-F238E27FC236}">
              <a16:creationId xmlns:a16="http://schemas.microsoft.com/office/drawing/2014/main" id="{5C36B6E6-836A-4F02-AAB5-893010F15C7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9" name="正方形/長方形 498">
          <a:extLst>
            <a:ext uri="{FF2B5EF4-FFF2-40B4-BE49-F238E27FC236}">
              <a16:creationId xmlns:a16="http://schemas.microsoft.com/office/drawing/2014/main" id="{9C1F6C68-257E-4534-A40F-68D222C0A6C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0" name="正方形/長方形 499">
          <a:extLst>
            <a:ext uri="{FF2B5EF4-FFF2-40B4-BE49-F238E27FC236}">
              <a16:creationId xmlns:a16="http://schemas.microsoft.com/office/drawing/2014/main" id="{4F4F9231-7758-4C99-B6D2-7F734866969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1" name="正方形/長方形 500">
          <a:extLst>
            <a:ext uri="{FF2B5EF4-FFF2-40B4-BE49-F238E27FC236}">
              <a16:creationId xmlns:a16="http://schemas.microsoft.com/office/drawing/2014/main" id="{6D04D04E-E2E3-4490-BD8E-73B052D7D34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2" name="正方形/長方形 501">
          <a:extLst>
            <a:ext uri="{FF2B5EF4-FFF2-40B4-BE49-F238E27FC236}">
              <a16:creationId xmlns:a16="http://schemas.microsoft.com/office/drawing/2014/main" id="{1F5FAAAE-D71A-4D85-AE1A-42DC991FF2A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3" name="テキスト ボックス 502">
          <a:extLst>
            <a:ext uri="{FF2B5EF4-FFF2-40B4-BE49-F238E27FC236}">
              <a16:creationId xmlns:a16="http://schemas.microsoft.com/office/drawing/2014/main" id="{35E5F556-D47D-4615-93B9-8D578A90F1B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4" name="直線コネクタ 503">
          <a:extLst>
            <a:ext uri="{FF2B5EF4-FFF2-40B4-BE49-F238E27FC236}">
              <a16:creationId xmlns:a16="http://schemas.microsoft.com/office/drawing/2014/main" id="{34275150-BE46-47D3-846B-FCB21A21A25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5" name="直線コネクタ 504">
          <a:extLst>
            <a:ext uri="{FF2B5EF4-FFF2-40B4-BE49-F238E27FC236}">
              <a16:creationId xmlns:a16="http://schemas.microsoft.com/office/drawing/2014/main" id="{20EA29F8-0CA0-4F9D-AECE-0612BFFA7C2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6" name="テキスト ボックス 505">
          <a:extLst>
            <a:ext uri="{FF2B5EF4-FFF2-40B4-BE49-F238E27FC236}">
              <a16:creationId xmlns:a16="http://schemas.microsoft.com/office/drawing/2014/main" id="{0917A7A6-ACA0-4F77-84F8-97977D6718D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7" name="直線コネクタ 506">
          <a:extLst>
            <a:ext uri="{FF2B5EF4-FFF2-40B4-BE49-F238E27FC236}">
              <a16:creationId xmlns:a16="http://schemas.microsoft.com/office/drawing/2014/main" id="{FB1999FB-5BB9-42E5-8C89-873F52483C9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8" name="テキスト ボックス 507">
          <a:extLst>
            <a:ext uri="{FF2B5EF4-FFF2-40B4-BE49-F238E27FC236}">
              <a16:creationId xmlns:a16="http://schemas.microsoft.com/office/drawing/2014/main" id="{2ACED41D-1C3E-4C86-A2A6-CC649DFA0FA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9" name="直線コネクタ 508">
          <a:extLst>
            <a:ext uri="{FF2B5EF4-FFF2-40B4-BE49-F238E27FC236}">
              <a16:creationId xmlns:a16="http://schemas.microsoft.com/office/drawing/2014/main" id="{7989A2A1-BE0F-4500-A35E-C7C029D004D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0" name="テキスト ボックス 509">
          <a:extLst>
            <a:ext uri="{FF2B5EF4-FFF2-40B4-BE49-F238E27FC236}">
              <a16:creationId xmlns:a16="http://schemas.microsoft.com/office/drawing/2014/main" id="{34DFF01E-C0CA-4A62-B98B-2F48901C3FF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1" name="直線コネクタ 510">
          <a:extLst>
            <a:ext uri="{FF2B5EF4-FFF2-40B4-BE49-F238E27FC236}">
              <a16:creationId xmlns:a16="http://schemas.microsoft.com/office/drawing/2014/main" id="{9B6F2996-0979-4969-9AFA-F9824578B70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2" name="テキスト ボックス 511">
          <a:extLst>
            <a:ext uri="{FF2B5EF4-FFF2-40B4-BE49-F238E27FC236}">
              <a16:creationId xmlns:a16="http://schemas.microsoft.com/office/drawing/2014/main" id="{9125FAC9-01D4-4F2B-92DF-C19F2F3D5C4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3" name="直線コネクタ 512">
          <a:extLst>
            <a:ext uri="{FF2B5EF4-FFF2-40B4-BE49-F238E27FC236}">
              <a16:creationId xmlns:a16="http://schemas.microsoft.com/office/drawing/2014/main" id="{182F0A5F-10EA-436E-AFFE-501D85D90C9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4" name="テキスト ボックス 513">
          <a:extLst>
            <a:ext uri="{FF2B5EF4-FFF2-40B4-BE49-F238E27FC236}">
              <a16:creationId xmlns:a16="http://schemas.microsoft.com/office/drawing/2014/main" id="{CCF73181-7AA4-419B-853C-A37D9A8FE46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5" name="直線コネクタ 514">
          <a:extLst>
            <a:ext uri="{FF2B5EF4-FFF2-40B4-BE49-F238E27FC236}">
              <a16:creationId xmlns:a16="http://schemas.microsoft.com/office/drawing/2014/main" id="{EF6AF5A9-8DA5-4B33-899E-45B3CC86F48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6" name="テキスト ボックス 515">
          <a:extLst>
            <a:ext uri="{FF2B5EF4-FFF2-40B4-BE49-F238E27FC236}">
              <a16:creationId xmlns:a16="http://schemas.microsoft.com/office/drawing/2014/main" id="{8B2EB269-CCA9-4B8D-85EA-D768E2E032C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7" name="直線コネクタ 516">
          <a:extLst>
            <a:ext uri="{FF2B5EF4-FFF2-40B4-BE49-F238E27FC236}">
              <a16:creationId xmlns:a16="http://schemas.microsoft.com/office/drawing/2014/main" id="{8B272DC8-CAD6-4C62-9AC7-508224E0C87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8" name="テキスト ボックス 517">
          <a:extLst>
            <a:ext uri="{FF2B5EF4-FFF2-40B4-BE49-F238E27FC236}">
              <a16:creationId xmlns:a16="http://schemas.microsoft.com/office/drawing/2014/main" id="{00A5E1C0-06D6-4D4B-BEE7-805797B30BB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9" name="【公民館】&#10;有形固定資産減価償却率グラフ枠">
          <a:extLst>
            <a:ext uri="{FF2B5EF4-FFF2-40B4-BE49-F238E27FC236}">
              <a16:creationId xmlns:a16="http://schemas.microsoft.com/office/drawing/2014/main" id="{DCA6D380-A8C1-4130-9B5B-B2DDDBCA9D4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20" name="直線コネクタ 519">
          <a:extLst>
            <a:ext uri="{FF2B5EF4-FFF2-40B4-BE49-F238E27FC236}">
              <a16:creationId xmlns:a16="http://schemas.microsoft.com/office/drawing/2014/main" id="{03FE0908-F0EA-4794-B36F-2D89820A2DA3}"/>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21" name="【公民館】&#10;有形固定資産減価償却率最小値テキスト">
          <a:extLst>
            <a:ext uri="{FF2B5EF4-FFF2-40B4-BE49-F238E27FC236}">
              <a16:creationId xmlns:a16="http://schemas.microsoft.com/office/drawing/2014/main" id="{FB66C823-A6B4-4456-8A26-2B9BA325A86B}"/>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22" name="直線コネクタ 521">
          <a:extLst>
            <a:ext uri="{FF2B5EF4-FFF2-40B4-BE49-F238E27FC236}">
              <a16:creationId xmlns:a16="http://schemas.microsoft.com/office/drawing/2014/main" id="{D2F5092F-72EE-4EC1-88CC-2892AA7E403E}"/>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3" name="【公民館】&#10;有形固定資産減価償却率最大値テキスト">
          <a:extLst>
            <a:ext uri="{FF2B5EF4-FFF2-40B4-BE49-F238E27FC236}">
              <a16:creationId xmlns:a16="http://schemas.microsoft.com/office/drawing/2014/main" id="{7CBBC5C4-F3F2-4A55-BD7E-F73F6190AAC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4" name="直線コネクタ 523">
          <a:extLst>
            <a:ext uri="{FF2B5EF4-FFF2-40B4-BE49-F238E27FC236}">
              <a16:creationId xmlns:a16="http://schemas.microsoft.com/office/drawing/2014/main" id="{9CAC7679-3327-4A36-863F-B4B1116434D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525" name="【公民館】&#10;有形固定資産減価償却率平均値テキスト">
          <a:extLst>
            <a:ext uri="{FF2B5EF4-FFF2-40B4-BE49-F238E27FC236}">
              <a16:creationId xmlns:a16="http://schemas.microsoft.com/office/drawing/2014/main" id="{27A3F7F0-9DB3-4C68-8F68-A5E38AB76C61}"/>
            </a:ext>
          </a:extLst>
        </xdr:cNvPr>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526" name="フローチャート: 判断 525">
          <a:extLst>
            <a:ext uri="{FF2B5EF4-FFF2-40B4-BE49-F238E27FC236}">
              <a16:creationId xmlns:a16="http://schemas.microsoft.com/office/drawing/2014/main" id="{978243DA-CE66-4EDD-882F-B59C441321E1}"/>
            </a:ext>
          </a:extLst>
        </xdr:cNvPr>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27" name="フローチャート: 判断 526">
          <a:extLst>
            <a:ext uri="{FF2B5EF4-FFF2-40B4-BE49-F238E27FC236}">
              <a16:creationId xmlns:a16="http://schemas.microsoft.com/office/drawing/2014/main" id="{562B66E1-6A95-4378-9EBA-192841B1F623}"/>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28" name="フローチャート: 判断 527">
          <a:extLst>
            <a:ext uri="{FF2B5EF4-FFF2-40B4-BE49-F238E27FC236}">
              <a16:creationId xmlns:a16="http://schemas.microsoft.com/office/drawing/2014/main" id="{65AEAA28-E9A9-4E94-BA22-4857B4DE012C}"/>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529" name="フローチャート: 判断 528">
          <a:extLst>
            <a:ext uri="{FF2B5EF4-FFF2-40B4-BE49-F238E27FC236}">
              <a16:creationId xmlns:a16="http://schemas.microsoft.com/office/drawing/2014/main" id="{F2F0D12E-F2E5-45EF-8764-EACF524B73C3}"/>
            </a:ext>
          </a:extLst>
        </xdr:cNvPr>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5C0235EC-7DA9-440E-94D0-D591D1130CD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F2938E44-B8C3-4B11-B28A-5608C35B84D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8843E800-B1DF-4159-93C3-939578EE100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6D95276-2EE6-4E59-8716-EDF3588ECED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C46C52D2-594E-4EFC-BC13-015FB91F3D7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49893</xdr:rowOff>
    </xdr:from>
    <xdr:to>
      <xdr:col>85</xdr:col>
      <xdr:colOff>177800</xdr:colOff>
      <xdr:row>101</xdr:row>
      <xdr:rowOff>151493</xdr:rowOff>
    </xdr:to>
    <xdr:sp macro="" textlink="">
      <xdr:nvSpPr>
        <xdr:cNvPr id="535" name="楕円 534">
          <a:extLst>
            <a:ext uri="{FF2B5EF4-FFF2-40B4-BE49-F238E27FC236}">
              <a16:creationId xmlns:a16="http://schemas.microsoft.com/office/drawing/2014/main" id="{CE8EE059-B434-4B24-91D6-6DAFF4A46F15}"/>
            </a:ext>
          </a:extLst>
        </xdr:cNvPr>
        <xdr:cNvSpPr/>
      </xdr:nvSpPr>
      <xdr:spPr>
        <a:xfrm>
          <a:off x="162687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72770</xdr:rowOff>
    </xdr:from>
    <xdr:ext cx="405111" cy="259045"/>
    <xdr:sp macro="" textlink="">
      <xdr:nvSpPr>
        <xdr:cNvPr id="536" name="【公民館】&#10;有形固定資産減価償却率該当値テキスト">
          <a:extLst>
            <a:ext uri="{FF2B5EF4-FFF2-40B4-BE49-F238E27FC236}">
              <a16:creationId xmlns:a16="http://schemas.microsoft.com/office/drawing/2014/main" id="{A781E8CF-6AE4-4225-A642-0EC4532F6B3B}"/>
            </a:ext>
          </a:extLst>
        </xdr:cNvPr>
        <xdr:cNvSpPr txBox="1"/>
      </xdr:nvSpPr>
      <xdr:spPr>
        <a:xfrm>
          <a:off x="16357600" y="1721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82550</xdr:rowOff>
    </xdr:from>
    <xdr:to>
      <xdr:col>81</xdr:col>
      <xdr:colOff>101600</xdr:colOff>
      <xdr:row>102</xdr:row>
      <xdr:rowOff>12700</xdr:rowOff>
    </xdr:to>
    <xdr:sp macro="" textlink="">
      <xdr:nvSpPr>
        <xdr:cNvPr id="537" name="楕円 536">
          <a:extLst>
            <a:ext uri="{FF2B5EF4-FFF2-40B4-BE49-F238E27FC236}">
              <a16:creationId xmlns:a16="http://schemas.microsoft.com/office/drawing/2014/main" id="{88BDAA5E-99E3-4F7B-92D9-17E72E0BBD99}"/>
            </a:ext>
          </a:extLst>
        </xdr:cNvPr>
        <xdr:cNvSpPr/>
      </xdr:nvSpPr>
      <xdr:spPr>
        <a:xfrm>
          <a:off x="15430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100693</xdr:rowOff>
    </xdr:from>
    <xdr:to>
      <xdr:col>85</xdr:col>
      <xdr:colOff>127000</xdr:colOff>
      <xdr:row>101</xdr:row>
      <xdr:rowOff>133350</xdr:rowOff>
    </xdr:to>
    <xdr:cxnSp macro="">
      <xdr:nvCxnSpPr>
        <xdr:cNvPr id="538" name="直線コネクタ 537">
          <a:extLst>
            <a:ext uri="{FF2B5EF4-FFF2-40B4-BE49-F238E27FC236}">
              <a16:creationId xmlns:a16="http://schemas.microsoft.com/office/drawing/2014/main" id="{596922E5-1545-4128-91F6-59BC8F9A0C3A}"/>
            </a:ext>
          </a:extLst>
        </xdr:cNvPr>
        <xdr:cNvCxnSpPr/>
      </xdr:nvCxnSpPr>
      <xdr:spPr>
        <a:xfrm flipV="1">
          <a:off x="15481300" y="17417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115207</xdr:rowOff>
    </xdr:from>
    <xdr:to>
      <xdr:col>76</xdr:col>
      <xdr:colOff>165100</xdr:colOff>
      <xdr:row>102</xdr:row>
      <xdr:rowOff>45357</xdr:rowOff>
    </xdr:to>
    <xdr:sp macro="" textlink="">
      <xdr:nvSpPr>
        <xdr:cNvPr id="539" name="楕円 538">
          <a:extLst>
            <a:ext uri="{FF2B5EF4-FFF2-40B4-BE49-F238E27FC236}">
              <a16:creationId xmlns:a16="http://schemas.microsoft.com/office/drawing/2014/main" id="{4C3D3578-1CFB-4A0E-B620-0D63EF17EEC3}"/>
            </a:ext>
          </a:extLst>
        </xdr:cNvPr>
        <xdr:cNvSpPr/>
      </xdr:nvSpPr>
      <xdr:spPr>
        <a:xfrm>
          <a:off x="14541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133350</xdr:rowOff>
    </xdr:from>
    <xdr:to>
      <xdr:col>81</xdr:col>
      <xdr:colOff>50800</xdr:colOff>
      <xdr:row>101</xdr:row>
      <xdr:rowOff>166007</xdr:rowOff>
    </xdr:to>
    <xdr:cxnSp macro="">
      <xdr:nvCxnSpPr>
        <xdr:cNvPr id="540" name="直線コネクタ 539">
          <a:extLst>
            <a:ext uri="{FF2B5EF4-FFF2-40B4-BE49-F238E27FC236}">
              <a16:creationId xmlns:a16="http://schemas.microsoft.com/office/drawing/2014/main" id="{6BB893BD-F63E-4ED8-9B72-CD2FC5FAE3AB}"/>
            </a:ext>
          </a:extLst>
        </xdr:cNvPr>
        <xdr:cNvCxnSpPr/>
      </xdr:nvCxnSpPr>
      <xdr:spPr>
        <a:xfrm flipV="1">
          <a:off x="14592300" y="1744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147864</xdr:rowOff>
    </xdr:from>
    <xdr:to>
      <xdr:col>72</xdr:col>
      <xdr:colOff>38100</xdr:colOff>
      <xdr:row>102</xdr:row>
      <xdr:rowOff>78014</xdr:rowOff>
    </xdr:to>
    <xdr:sp macro="" textlink="">
      <xdr:nvSpPr>
        <xdr:cNvPr id="541" name="楕円 540">
          <a:extLst>
            <a:ext uri="{FF2B5EF4-FFF2-40B4-BE49-F238E27FC236}">
              <a16:creationId xmlns:a16="http://schemas.microsoft.com/office/drawing/2014/main" id="{C34477D7-1F42-46CE-8002-C6753E8C61DA}"/>
            </a:ext>
          </a:extLst>
        </xdr:cNvPr>
        <xdr:cNvSpPr/>
      </xdr:nvSpPr>
      <xdr:spPr>
        <a:xfrm>
          <a:off x="13652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166007</xdr:rowOff>
    </xdr:from>
    <xdr:to>
      <xdr:col>76</xdr:col>
      <xdr:colOff>114300</xdr:colOff>
      <xdr:row>102</xdr:row>
      <xdr:rowOff>27214</xdr:rowOff>
    </xdr:to>
    <xdr:cxnSp macro="">
      <xdr:nvCxnSpPr>
        <xdr:cNvPr id="542" name="直線コネクタ 541">
          <a:extLst>
            <a:ext uri="{FF2B5EF4-FFF2-40B4-BE49-F238E27FC236}">
              <a16:creationId xmlns:a16="http://schemas.microsoft.com/office/drawing/2014/main" id="{FC065C64-E2C3-4495-B70F-376CEB720D3E}"/>
            </a:ext>
          </a:extLst>
        </xdr:cNvPr>
        <xdr:cNvCxnSpPr/>
      </xdr:nvCxnSpPr>
      <xdr:spPr>
        <a:xfrm flipV="1">
          <a:off x="13703300" y="1748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543" name="n_1aveValue【公民館】&#10;有形固定資産減価償却率">
          <a:extLst>
            <a:ext uri="{FF2B5EF4-FFF2-40B4-BE49-F238E27FC236}">
              <a16:creationId xmlns:a16="http://schemas.microsoft.com/office/drawing/2014/main" id="{CB2A1215-8923-4E7E-BA9D-38F82F4C6F4F}"/>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544" name="n_2aveValue【公民館】&#10;有形固定資産減価償却率">
          <a:extLst>
            <a:ext uri="{FF2B5EF4-FFF2-40B4-BE49-F238E27FC236}">
              <a16:creationId xmlns:a16="http://schemas.microsoft.com/office/drawing/2014/main" id="{F72ADD70-0339-4499-87DB-8DBA198277EE}"/>
            </a:ext>
          </a:extLst>
        </xdr:cNvPr>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39750</xdr:rowOff>
    </xdr:from>
    <xdr:ext cx="405111" cy="259045"/>
    <xdr:sp macro="" textlink="">
      <xdr:nvSpPr>
        <xdr:cNvPr id="545" name="n_3aveValue【公民館】&#10;有形固定資産減価償却率">
          <a:extLst>
            <a:ext uri="{FF2B5EF4-FFF2-40B4-BE49-F238E27FC236}">
              <a16:creationId xmlns:a16="http://schemas.microsoft.com/office/drawing/2014/main" id="{03C9A4C0-B9C8-41DE-8195-1B540293CB74}"/>
            </a:ext>
          </a:extLst>
        </xdr:cNvPr>
        <xdr:cNvSpPr txBox="1"/>
      </xdr:nvSpPr>
      <xdr:spPr>
        <a:xfrm>
          <a:off x="135007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29227</xdr:rowOff>
    </xdr:from>
    <xdr:ext cx="405111" cy="259045"/>
    <xdr:sp macro="" textlink="">
      <xdr:nvSpPr>
        <xdr:cNvPr id="546" name="n_1mainValue【公民館】&#10;有形固定資産減価償却率">
          <a:extLst>
            <a:ext uri="{FF2B5EF4-FFF2-40B4-BE49-F238E27FC236}">
              <a16:creationId xmlns:a16="http://schemas.microsoft.com/office/drawing/2014/main" id="{959CA7EE-C676-4BE9-9ABE-ADD56EE3F2D4}"/>
            </a:ext>
          </a:extLst>
        </xdr:cNvPr>
        <xdr:cNvSpPr txBox="1"/>
      </xdr:nvSpPr>
      <xdr:spPr>
        <a:xfrm>
          <a:off x="15266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61884</xdr:rowOff>
    </xdr:from>
    <xdr:ext cx="405111" cy="259045"/>
    <xdr:sp macro="" textlink="">
      <xdr:nvSpPr>
        <xdr:cNvPr id="547" name="n_2mainValue【公民館】&#10;有形固定資産減価償却率">
          <a:extLst>
            <a:ext uri="{FF2B5EF4-FFF2-40B4-BE49-F238E27FC236}">
              <a16:creationId xmlns:a16="http://schemas.microsoft.com/office/drawing/2014/main" id="{E2855FE5-2D42-4782-8120-BE9DE70F41E8}"/>
            </a:ext>
          </a:extLst>
        </xdr:cNvPr>
        <xdr:cNvSpPr txBox="1"/>
      </xdr:nvSpPr>
      <xdr:spPr>
        <a:xfrm>
          <a:off x="14389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94541</xdr:rowOff>
    </xdr:from>
    <xdr:ext cx="405111" cy="259045"/>
    <xdr:sp macro="" textlink="">
      <xdr:nvSpPr>
        <xdr:cNvPr id="548" name="n_3mainValue【公民館】&#10;有形固定資産減価償却率">
          <a:extLst>
            <a:ext uri="{FF2B5EF4-FFF2-40B4-BE49-F238E27FC236}">
              <a16:creationId xmlns:a16="http://schemas.microsoft.com/office/drawing/2014/main" id="{4694E306-2105-438B-AFF3-B854E26EDB6F}"/>
            </a:ext>
          </a:extLst>
        </xdr:cNvPr>
        <xdr:cNvSpPr txBox="1"/>
      </xdr:nvSpPr>
      <xdr:spPr>
        <a:xfrm>
          <a:off x="13500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a:extLst>
            <a:ext uri="{FF2B5EF4-FFF2-40B4-BE49-F238E27FC236}">
              <a16:creationId xmlns:a16="http://schemas.microsoft.com/office/drawing/2014/main" id="{88D6E4F9-7934-408D-B279-B1073FD533F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a:extLst>
            <a:ext uri="{FF2B5EF4-FFF2-40B4-BE49-F238E27FC236}">
              <a16:creationId xmlns:a16="http://schemas.microsoft.com/office/drawing/2014/main" id="{417FD2FB-52F6-41EC-B42E-D4C8B54126B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a:extLst>
            <a:ext uri="{FF2B5EF4-FFF2-40B4-BE49-F238E27FC236}">
              <a16:creationId xmlns:a16="http://schemas.microsoft.com/office/drawing/2014/main" id="{E06EA3FB-3907-408F-8DE7-6F0128ED205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a:extLst>
            <a:ext uri="{FF2B5EF4-FFF2-40B4-BE49-F238E27FC236}">
              <a16:creationId xmlns:a16="http://schemas.microsoft.com/office/drawing/2014/main" id="{F4695285-30BB-40E4-A6B6-1A6E0F3FB45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a:extLst>
            <a:ext uri="{FF2B5EF4-FFF2-40B4-BE49-F238E27FC236}">
              <a16:creationId xmlns:a16="http://schemas.microsoft.com/office/drawing/2014/main" id="{679C3155-0E59-483A-8B3E-7B08ACDAFCF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a:extLst>
            <a:ext uri="{FF2B5EF4-FFF2-40B4-BE49-F238E27FC236}">
              <a16:creationId xmlns:a16="http://schemas.microsoft.com/office/drawing/2014/main" id="{B73EF73B-C1B8-4996-8F57-3EA55B2B2D4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a:extLst>
            <a:ext uri="{FF2B5EF4-FFF2-40B4-BE49-F238E27FC236}">
              <a16:creationId xmlns:a16="http://schemas.microsoft.com/office/drawing/2014/main" id="{E4EFA049-4F3F-43D9-B570-42E8FB1FE05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a:extLst>
            <a:ext uri="{FF2B5EF4-FFF2-40B4-BE49-F238E27FC236}">
              <a16:creationId xmlns:a16="http://schemas.microsoft.com/office/drawing/2014/main" id="{65F72FFB-F01B-4801-9340-8A6C410FC24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7" name="テキスト ボックス 556">
          <a:extLst>
            <a:ext uri="{FF2B5EF4-FFF2-40B4-BE49-F238E27FC236}">
              <a16:creationId xmlns:a16="http://schemas.microsoft.com/office/drawing/2014/main" id="{0C82D541-3E23-487C-B0D4-EB9DF3CFE4F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8" name="直線コネクタ 557">
          <a:extLst>
            <a:ext uri="{FF2B5EF4-FFF2-40B4-BE49-F238E27FC236}">
              <a16:creationId xmlns:a16="http://schemas.microsoft.com/office/drawing/2014/main" id="{37AB3EAC-E276-42D0-A0C5-A88898F79EA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9" name="直線コネクタ 558">
          <a:extLst>
            <a:ext uri="{FF2B5EF4-FFF2-40B4-BE49-F238E27FC236}">
              <a16:creationId xmlns:a16="http://schemas.microsoft.com/office/drawing/2014/main" id="{23044FEE-3AF4-4063-B785-E69242C1B6E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0" name="テキスト ボックス 559">
          <a:extLst>
            <a:ext uri="{FF2B5EF4-FFF2-40B4-BE49-F238E27FC236}">
              <a16:creationId xmlns:a16="http://schemas.microsoft.com/office/drawing/2014/main" id="{1511C515-FD1A-42B3-B9D4-052EA9EDF65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1" name="直線コネクタ 560">
          <a:extLst>
            <a:ext uri="{FF2B5EF4-FFF2-40B4-BE49-F238E27FC236}">
              <a16:creationId xmlns:a16="http://schemas.microsoft.com/office/drawing/2014/main" id="{89EDB21E-C75E-407C-9DF1-7FB463C9E70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2" name="テキスト ボックス 561">
          <a:extLst>
            <a:ext uri="{FF2B5EF4-FFF2-40B4-BE49-F238E27FC236}">
              <a16:creationId xmlns:a16="http://schemas.microsoft.com/office/drawing/2014/main" id="{D0B5CE97-D40E-473A-AEA6-A3812ABB622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3" name="直線コネクタ 562">
          <a:extLst>
            <a:ext uri="{FF2B5EF4-FFF2-40B4-BE49-F238E27FC236}">
              <a16:creationId xmlns:a16="http://schemas.microsoft.com/office/drawing/2014/main" id="{5BC6ADF6-B20B-48A5-AECC-53E3AC7838D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4" name="テキスト ボックス 563">
          <a:extLst>
            <a:ext uri="{FF2B5EF4-FFF2-40B4-BE49-F238E27FC236}">
              <a16:creationId xmlns:a16="http://schemas.microsoft.com/office/drawing/2014/main" id="{E932BD1D-899F-4552-B175-4B7CDD7C3D2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5" name="直線コネクタ 564">
          <a:extLst>
            <a:ext uri="{FF2B5EF4-FFF2-40B4-BE49-F238E27FC236}">
              <a16:creationId xmlns:a16="http://schemas.microsoft.com/office/drawing/2014/main" id="{1C017EA8-AC21-4F7B-8FDA-651E8BE85AC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6" name="テキスト ボックス 565">
          <a:extLst>
            <a:ext uri="{FF2B5EF4-FFF2-40B4-BE49-F238E27FC236}">
              <a16:creationId xmlns:a16="http://schemas.microsoft.com/office/drawing/2014/main" id="{81E12A1F-CE2D-4736-9518-23BA030530F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7" name="直線コネクタ 566">
          <a:extLst>
            <a:ext uri="{FF2B5EF4-FFF2-40B4-BE49-F238E27FC236}">
              <a16:creationId xmlns:a16="http://schemas.microsoft.com/office/drawing/2014/main" id="{4057FBE5-6D39-46EE-A960-5026391F238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8" name="テキスト ボックス 567">
          <a:extLst>
            <a:ext uri="{FF2B5EF4-FFF2-40B4-BE49-F238E27FC236}">
              <a16:creationId xmlns:a16="http://schemas.microsoft.com/office/drawing/2014/main" id="{7F0F990C-506F-43D3-835B-BA8E611D732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9" name="【公民館】&#10;一人当たり面積グラフ枠">
          <a:extLst>
            <a:ext uri="{FF2B5EF4-FFF2-40B4-BE49-F238E27FC236}">
              <a16:creationId xmlns:a16="http://schemas.microsoft.com/office/drawing/2014/main" id="{14B2A570-CF74-47FF-A66A-A1CB54FA619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570" name="直線コネクタ 569">
          <a:extLst>
            <a:ext uri="{FF2B5EF4-FFF2-40B4-BE49-F238E27FC236}">
              <a16:creationId xmlns:a16="http://schemas.microsoft.com/office/drawing/2014/main" id="{58C0802A-993B-49E8-B158-A77E22763EC8}"/>
            </a:ext>
          </a:extLst>
        </xdr:cNvPr>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571" name="【公民館】&#10;一人当たり面積最小値テキスト">
          <a:extLst>
            <a:ext uri="{FF2B5EF4-FFF2-40B4-BE49-F238E27FC236}">
              <a16:creationId xmlns:a16="http://schemas.microsoft.com/office/drawing/2014/main" id="{5406607E-463D-4AB3-8B8A-BCBE3C9238E6}"/>
            </a:ext>
          </a:extLst>
        </xdr:cNvPr>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572" name="直線コネクタ 571">
          <a:extLst>
            <a:ext uri="{FF2B5EF4-FFF2-40B4-BE49-F238E27FC236}">
              <a16:creationId xmlns:a16="http://schemas.microsoft.com/office/drawing/2014/main" id="{93A2737F-6D9C-4A7A-B1A7-9DE324C9707F}"/>
            </a:ext>
          </a:extLst>
        </xdr:cNvPr>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573" name="【公民館】&#10;一人当たり面積最大値テキスト">
          <a:extLst>
            <a:ext uri="{FF2B5EF4-FFF2-40B4-BE49-F238E27FC236}">
              <a16:creationId xmlns:a16="http://schemas.microsoft.com/office/drawing/2014/main" id="{D0B13B00-3862-47D0-9B81-189B4FB5117A}"/>
            </a:ext>
          </a:extLst>
        </xdr:cNvPr>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574" name="直線コネクタ 573">
          <a:extLst>
            <a:ext uri="{FF2B5EF4-FFF2-40B4-BE49-F238E27FC236}">
              <a16:creationId xmlns:a16="http://schemas.microsoft.com/office/drawing/2014/main" id="{9D4A3C17-4899-4216-B9E5-4A6C96489BB1}"/>
            </a:ext>
          </a:extLst>
        </xdr:cNvPr>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575" name="【公民館】&#10;一人当たり面積平均値テキスト">
          <a:extLst>
            <a:ext uri="{FF2B5EF4-FFF2-40B4-BE49-F238E27FC236}">
              <a16:creationId xmlns:a16="http://schemas.microsoft.com/office/drawing/2014/main" id="{555E013B-AFDE-4B39-8AA6-D04A404CDB05}"/>
            </a:ext>
          </a:extLst>
        </xdr:cNvPr>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576" name="フローチャート: 判断 575">
          <a:extLst>
            <a:ext uri="{FF2B5EF4-FFF2-40B4-BE49-F238E27FC236}">
              <a16:creationId xmlns:a16="http://schemas.microsoft.com/office/drawing/2014/main" id="{705B6CC4-DAA1-425C-9A2D-53765ABBCC69}"/>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577" name="フローチャート: 判断 576">
          <a:extLst>
            <a:ext uri="{FF2B5EF4-FFF2-40B4-BE49-F238E27FC236}">
              <a16:creationId xmlns:a16="http://schemas.microsoft.com/office/drawing/2014/main" id="{935A13C1-52F6-4C0C-8348-9854576C766F}"/>
            </a:ext>
          </a:extLst>
        </xdr:cNvPr>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578" name="フローチャート: 判断 577">
          <a:extLst>
            <a:ext uri="{FF2B5EF4-FFF2-40B4-BE49-F238E27FC236}">
              <a16:creationId xmlns:a16="http://schemas.microsoft.com/office/drawing/2014/main" id="{7118D3BC-5844-4C52-917E-9C796D0F573D}"/>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579" name="フローチャート: 判断 578">
          <a:extLst>
            <a:ext uri="{FF2B5EF4-FFF2-40B4-BE49-F238E27FC236}">
              <a16:creationId xmlns:a16="http://schemas.microsoft.com/office/drawing/2014/main" id="{55FE0D96-E9EA-4EFC-AEED-58599B610936}"/>
            </a:ext>
          </a:extLst>
        </xdr:cNvPr>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6A2770C-EB09-49AE-8001-86416876073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2D679B75-76D1-4AE8-8B23-BF69DBFDFA8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4BE9C06D-31A4-4006-A0D5-FE74C8EF12C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FB5EC9AE-E353-44F2-8A8C-D83F0C074BE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34F0612A-1B59-4FAB-9AE8-56C62C68009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50775</xdr:rowOff>
    </xdr:from>
    <xdr:to>
      <xdr:col>116</xdr:col>
      <xdr:colOff>114300</xdr:colOff>
      <xdr:row>107</xdr:row>
      <xdr:rowOff>152375</xdr:rowOff>
    </xdr:to>
    <xdr:sp macro="" textlink="">
      <xdr:nvSpPr>
        <xdr:cNvPr id="585" name="楕円 584">
          <a:extLst>
            <a:ext uri="{FF2B5EF4-FFF2-40B4-BE49-F238E27FC236}">
              <a16:creationId xmlns:a16="http://schemas.microsoft.com/office/drawing/2014/main" id="{F3AEDDA9-4873-4772-84B5-2F4B7D50F732}"/>
            </a:ext>
          </a:extLst>
        </xdr:cNvPr>
        <xdr:cNvSpPr/>
      </xdr:nvSpPr>
      <xdr:spPr>
        <a:xfrm>
          <a:off x="22110700" y="183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137152</xdr:rowOff>
    </xdr:from>
    <xdr:ext cx="469744" cy="259045"/>
    <xdr:sp macro="" textlink="">
      <xdr:nvSpPr>
        <xdr:cNvPr id="586" name="【公民館】&#10;一人当たり面積該当値テキスト">
          <a:extLst>
            <a:ext uri="{FF2B5EF4-FFF2-40B4-BE49-F238E27FC236}">
              <a16:creationId xmlns:a16="http://schemas.microsoft.com/office/drawing/2014/main" id="{04FE9D01-32EA-44CD-8415-70F77767D4BC}"/>
            </a:ext>
          </a:extLst>
        </xdr:cNvPr>
        <xdr:cNvSpPr txBox="1"/>
      </xdr:nvSpPr>
      <xdr:spPr>
        <a:xfrm>
          <a:off x="22199600" y="1831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54660</xdr:rowOff>
    </xdr:from>
    <xdr:to>
      <xdr:col>112</xdr:col>
      <xdr:colOff>38100</xdr:colOff>
      <xdr:row>107</xdr:row>
      <xdr:rowOff>156260</xdr:rowOff>
    </xdr:to>
    <xdr:sp macro="" textlink="">
      <xdr:nvSpPr>
        <xdr:cNvPr id="587" name="楕円 586">
          <a:extLst>
            <a:ext uri="{FF2B5EF4-FFF2-40B4-BE49-F238E27FC236}">
              <a16:creationId xmlns:a16="http://schemas.microsoft.com/office/drawing/2014/main" id="{06F58B56-D95D-4229-A4FB-CF31F67F1794}"/>
            </a:ext>
          </a:extLst>
        </xdr:cNvPr>
        <xdr:cNvSpPr/>
      </xdr:nvSpPr>
      <xdr:spPr>
        <a:xfrm>
          <a:off x="21272500" y="183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101575</xdr:rowOff>
    </xdr:from>
    <xdr:to>
      <xdr:col>116</xdr:col>
      <xdr:colOff>63500</xdr:colOff>
      <xdr:row>107</xdr:row>
      <xdr:rowOff>105460</xdr:rowOff>
    </xdr:to>
    <xdr:cxnSp macro="">
      <xdr:nvCxnSpPr>
        <xdr:cNvPr id="588" name="直線コネクタ 587">
          <a:extLst>
            <a:ext uri="{FF2B5EF4-FFF2-40B4-BE49-F238E27FC236}">
              <a16:creationId xmlns:a16="http://schemas.microsoft.com/office/drawing/2014/main" id="{98D42E6F-A9EC-4853-B846-8ECA5E26FF53}"/>
            </a:ext>
          </a:extLst>
        </xdr:cNvPr>
        <xdr:cNvCxnSpPr/>
      </xdr:nvCxnSpPr>
      <xdr:spPr>
        <a:xfrm flipV="1">
          <a:off x="21323300" y="18446725"/>
          <a:ext cx="8382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59232</xdr:rowOff>
    </xdr:from>
    <xdr:to>
      <xdr:col>107</xdr:col>
      <xdr:colOff>101600</xdr:colOff>
      <xdr:row>107</xdr:row>
      <xdr:rowOff>160832</xdr:rowOff>
    </xdr:to>
    <xdr:sp macro="" textlink="">
      <xdr:nvSpPr>
        <xdr:cNvPr id="589" name="楕円 588">
          <a:extLst>
            <a:ext uri="{FF2B5EF4-FFF2-40B4-BE49-F238E27FC236}">
              <a16:creationId xmlns:a16="http://schemas.microsoft.com/office/drawing/2014/main" id="{89CDB310-8198-4644-BEDC-34763FA86C90}"/>
            </a:ext>
          </a:extLst>
        </xdr:cNvPr>
        <xdr:cNvSpPr/>
      </xdr:nvSpPr>
      <xdr:spPr>
        <a:xfrm>
          <a:off x="20383500" y="1840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105460</xdr:rowOff>
    </xdr:from>
    <xdr:to>
      <xdr:col>111</xdr:col>
      <xdr:colOff>177800</xdr:colOff>
      <xdr:row>107</xdr:row>
      <xdr:rowOff>110032</xdr:rowOff>
    </xdr:to>
    <xdr:cxnSp macro="">
      <xdr:nvCxnSpPr>
        <xdr:cNvPr id="590" name="直線コネクタ 589">
          <a:extLst>
            <a:ext uri="{FF2B5EF4-FFF2-40B4-BE49-F238E27FC236}">
              <a16:creationId xmlns:a16="http://schemas.microsoft.com/office/drawing/2014/main" id="{76084701-F92D-4CEA-B910-63E2C544215A}"/>
            </a:ext>
          </a:extLst>
        </xdr:cNvPr>
        <xdr:cNvCxnSpPr/>
      </xdr:nvCxnSpPr>
      <xdr:spPr>
        <a:xfrm flipV="1">
          <a:off x="20434300" y="184506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62661</xdr:rowOff>
    </xdr:from>
    <xdr:to>
      <xdr:col>102</xdr:col>
      <xdr:colOff>165100</xdr:colOff>
      <xdr:row>107</xdr:row>
      <xdr:rowOff>164261</xdr:rowOff>
    </xdr:to>
    <xdr:sp macro="" textlink="">
      <xdr:nvSpPr>
        <xdr:cNvPr id="591" name="楕円 590">
          <a:extLst>
            <a:ext uri="{FF2B5EF4-FFF2-40B4-BE49-F238E27FC236}">
              <a16:creationId xmlns:a16="http://schemas.microsoft.com/office/drawing/2014/main" id="{D509D011-593A-4619-A800-1D74E862F943}"/>
            </a:ext>
          </a:extLst>
        </xdr:cNvPr>
        <xdr:cNvSpPr/>
      </xdr:nvSpPr>
      <xdr:spPr>
        <a:xfrm>
          <a:off x="19494500" y="184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110032</xdr:rowOff>
    </xdr:from>
    <xdr:to>
      <xdr:col>107</xdr:col>
      <xdr:colOff>50800</xdr:colOff>
      <xdr:row>107</xdr:row>
      <xdr:rowOff>113461</xdr:rowOff>
    </xdr:to>
    <xdr:cxnSp macro="">
      <xdr:nvCxnSpPr>
        <xdr:cNvPr id="592" name="直線コネクタ 591">
          <a:extLst>
            <a:ext uri="{FF2B5EF4-FFF2-40B4-BE49-F238E27FC236}">
              <a16:creationId xmlns:a16="http://schemas.microsoft.com/office/drawing/2014/main" id="{E15EAD35-20E3-47E5-8F32-3DB41C87C6CA}"/>
            </a:ext>
          </a:extLst>
        </xdr:cNvPr>
        <xdr:cNvCxnSpPr/>
      </xdr:nvCxnSpPr>
      <xdr:spPr>
        <a:xfrm flipV="1">
          <a:off x="19545300" y="1845518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105351</xdr:rowOff>
    </xdr:from>
    <xdr:ext cx="469744" cy="259045"/>
    <xdr:sp macro="" textlink="">
      <xdr:nvSpPr>
        <xdr:cNvPr id="593" name="n_1aveValue【公民館】&#10;一人当たり面積">
          <a:extLst>
            <a:ext uri="{FF2B5EF4-FFF2-40B4-BE49-F238E27FC236}">
              <a16:creationId xmlns:a16="http://schemas.microsoft.com/office/drawing/2014/main" id="{489A073C-1515-42DB-81FC-BDFEF217E8A9}"/>
            </a:ext>
          </a:extLst>
        </xdr:cNvPr>
        <xdr:cNvSpPr txBox="1"/>
      </xdr:nvSpPr>
      <xdr:spPr>
        <a:xfrm>
          <a:off x="21075727" y="181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594" name="n_2aveValue【公民館】&#10;一人当たり面積">
          <a:extLst>
            <a:ext uri="{FF2B5EF4-FFF2-40B4-BE49-F238E27FC236}">
              <a16:creationId xmlns:a16="http://schemas.microsoft.com/office/drawing/2014/main" id="{3DF79FAC-2C30-4C31-A804-D288395053FC}"/>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167530</xdr:rowOff>
    </xdr:from>
    <xdr:ext cx="469744" cy="259045"/>
    <xdr:sp macro="" textlink="">
      <xdr:nvSpPr>
        <xdr:cNvPr id="595" name="n_3aveValue【公民館】&#10;一人当たり面積">
          <a:extLst>
            <a:ext uri="{FF2B5EF4-FFF2-40B4-BE49-F238E27FC236}">
              <a16:creationId xmlns:a16="http://schemas.microsoft.com/office/drawing/2014/main" id="{8F934C2C-31C1-4CE5-ABE0-1AB42BED1FE0}"/>
            </a:ext>
          </a:extLst>
        </xdr:cNvPr>
        <xdr:cNvSpPr txBox="1"/>
      </xdr:nvSpPr>
      <xdr:spPr>
        <a:xfrm>
          <a:off x="19310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147387</xdr:rowOff>
    </xdr:from>
    <xdr:ext cx="469744" cy="259045"/>
    <xdr:sp macro="" textlink="">
      <xdr:nvSpPr>
        <xdr:cNvPr id="596" name="n_1mainValue【公民館】&#10;一人当たり面積">
          <a:extLst>
            <a:ext uri="{FF2B5EF4-FFF2-40B4-BE49-F238E27FC236}">
              <a16:creationId xmlns:a16="http://schemas.microsoft.com/office/drawing/2014/main" id="{D8A43D58-457C-44DD-B506-FCEFAF5164F0}"/>
            </a:ext>
          </a:extLst>
        </xdr:cNvPr>
        <xdr:cNvSpPr txBox="1"/>
      </xdr:nvSpPr>
      <xdr:spPr>
        <a:xfrm>
          <a:off x="21075727" y="184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151959</xdr:rowOff>
    </xdr:from>
    <xdr:ext cx="469744" cy="259045"/>
    <xdr:sp macro="" textlink="">
      <xdr:nvSpPr>
        <xdr:cNvPr id="597" name="n_2mainValue【公民館】&#10;一人当たり面積">
          <a:extLst>
            <a:ext uri="{FF2B5EF4-FFF2-40B4-BE49-F238E27FC236}">
              <a16:creationId xmlns:a16="http://schemas.microsoft.com/office/drawing/2014/main" id="{D952E11D-1344-41C8-AC1C-B34620C10F50}"/>
            </a:ext>
          </a:extLst>
        </xdr:cNvPr>
        <xdr:cNvSpPr txBox="1"/>
      </xdr:nvSpPr>
      <xdr:spPr>
        <a:xfrm>
          <a:off x="20199427" y="1849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155388</xdr:rowOff>
    </xdr:from>
    <xdr:ext cx="469744" cy="259045"/>
    <xdr:sp macro="" textlink="">
      <xdr:nvSpPr>
        <xdr:cNvPr id="598" name="n_3mainValue【公民館】&#10;一人当たり面積">
          <a:extLst>
            <a:ext uri="{FF2B5EF4-FFF2-40B4-BE49-F238E27FC236}">
              <a16:creationId xmlns:a16="http://schemas.microsoft.com/office/drawing/2014/main" id="{B8CE529E-721B-4FB9-A5E0-DB03404F0B6D}"/>
            </a:ext>
          </a:extLst>
        </xdr:cNvPr>
        <xdr:cNvSpPr txBox="1"/>
      </xdr:nvSpPr>
      <xdr:spPr>
        <a:xfrm>
          <a:off x="19310427" y="1850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a:extLst>
            <a:ext uri="{FF2B5EF4-FFF2-40B4-BE49-F238E27FC236}">
              <a16:creationId xmlns:a16="http://schemas.microsoft.com/office/drawing/2014/main" id="{BC784B0F-148A-4D32-95C2-62E9A2C6BDD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a:extLst>
            <a:ext uri="{FF2B5EF4-FFF2-40B4-BE49-F238E27FC236}">
              <a16:creationId xmlns:a16="http://schemas.microsoft.com/office/drawing/2014/main" id="{430782FE-2C28-4C8E-B200-19160914461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a:extLst>
            <a:ext uri="{FF2B5EF4-FFF2-40B4-BE49-F238E27FC236}">
              <a16:creationId xmlns:a16="http://schemas.microsoft.com/office/drawing/2014/main" id="{EF83E4A9-8D5E-4F78-91AB-721FD85A206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道路の</a:t>
          </a:r>
          <a:r>
            <a:rPr kumimoji="1" lang="en-US" altLang="ja-JP" sz="1000">
              <a:latin typeface="ＭＳ Ｐゴシック" panose="020B0600070205080204" pitchFamily="50" charset="-128"/>
              <a:ea typeface="ＭＳ Ｐゴシック" panose="020B0600070205080204" pitchFamily="50" charset="-128"/>
            </a:rPr>
            <a:t>H30</a:t>
          </a:r>
          <a:r>
            <a:rPr kumimoji="1" lang="ja-JP" altLang="en-US" sz="1000">
              <a:latin typeface="ＭＳ Ｐゴシック" panose="020B0600070205080204" pitchFamily="50" charset="-128"/>
              <a:ea typeface="ＭＳ Ｐゴシック" panose="020B0600070205080204" pitchFamily="50" charset="-128"/>
            </a:rPr>
            <a:t>一人あたり延長が類似団体平均より</a:t>
          </a:r>
          <a:r>
            <a:rPr kumimoji="1" lang="en-US" altLang="ja-JP" sz="1000">
              <a:latin typeface="ＭＳ Ｐゴシック" panose="020B0600070205080204" pitchFamily="50" charset="-128"/>
              <a:ea typeface="ＭＳ Ｐゴシック" panose="020B0600070205080204" pitchFamily="50" charset="-128"/>
            </a:rPr>
            <a:t>26.838m</a:t>
          </a:r>
          <a:r>
            <a:rPr kumimoji="1" lang="ja-JP" altLang="en-US" sz="1000">
              <a:latin typeface="ＭＳ Ｐゴシック" panose="020B0600070205080204" pitchFamily="50" charset="-128"/>
              <a:ea typeface="ＭＳ Ｐゴシック" panose="020B0600070205080204" pitchFamily="50" charset="-128"/>
            </a:rPr>
            <a:t>短くなっているが、これは当町が中山間地域で居住区域が国道・道道沿いに密集しているため、町道等の延長が類似団体の中でも短いためである。有形固定資産減価償却率は類似団体平均とほぼ同水準になっていることから、今後も町道等の長寿命化を進め現道路の維持を図るとともに、未舗装道路の整備を計画的に進めていく。</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橋りょうの</a:t>
          </a:r>
          <a:r>
            <a:rPr kumimoji="1" lang="en-US" altLang="ja-JP" sz="1000">
              <a:latin typeface="ＭＳ Ｐゴシック" panose="020B0600070205080204" pitchFamily="50" charset="-128"/>
              <a:ea typeface="ＭＳ Ｐゴシック" panose="020B0600070205080204" pitchFamily="50" charset="-128"/>
            </a:rPr>
            <a:t>H30</a:t>
          </a:r>
          <a:r>
            <a:rPr kumimoji="1" lang="ja-JP" altLang="en-US" sz="1000">
              <a:latin typeface="ＭＳ Ｐゴシック" panose="020B0600070205080204" pitchFamily="50" charset="-128"/>
              <a:ea typeface="ＭＳ Ｐゴシック" panose="020B0600070205080204" pitchFamily="50" charset="-128"/>
            </a:rPr>
            <a:t>有形固定資産減価償却率は類似団体平均より</a:t>
          </a:r>
          <a:r>
            <a:rPr kumimoji="1" lang="en-US" altLang="ja-JP" sz="1000">
              <a:latin typeface="ＭＳ Ｐゴシック" panose="020B0600070205080204" pitchFamily="50" charset="-128"/>
              <a:ea typeface="ＭＳ Ｐゴシック" panose="020B0600070205080204" pitchFamily="50" charset="-128"/>
            </a:rPr>
            <a:t>4.2</a:t>
          </a:r>
          <a:r>
            <a:rPr kumimoji="1" lang="ja-JP" altLang="en-US" sz="1000">
              <a:latin typeface="ＭＳ Ｐゴシック" panose="020B0600070205080204" pitchFamily="50" charset="-128"/>
              <a:ea typeface="ＭＳ Ｐゴシック" panose="020B0600070205080204" pitchFamily="50" charset="-128"/>
            </a:rPr>
            <a:t>％高くなっているが、現在は平成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に実施した橋りょう点検結果を基に順次橋りょうの長寿命化工事を行っており、今後も計画的に長寿命化対策を進めていく。また、点検において危険度が高いと診断された橋りょうについては、除却・改修・架け替えに係る費用を積算し、近隣住民の利用状況を踏まえ適切な管理を進めていく。</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公営住宅の</a:t>
          </a:r>
          <a:r>
            <a:rPr kumimoji="1" lang="en-US" altLang="ja-JP" sz="1000">
              <a:latin typeface="ＭＳ Ｐゴシック" panose="020B0600070205080204" pitchFamily="50" charset="-128"/>
              <a:ea typeface="ＭＳ Ｐゴシック" panose="020B0600070205080204" pitchFamily="50" charset="-128"/>
            </a:rPr>
            <a:t>H30</a:t>
          </a:r>
          <a:r>
            <a:rPr kumimoji="1" lang="ja-JP" altLang="en-US" sz="1000">
              <a:latin typeface="ＭＳ Ｐゴシック" panose="020B0600070205080204" pitchFamily="50" charset="-128"/>
              <a:ea typeface="ＭＳ Ｐゴシック" panose="020B0600070205080204" pitchFamily="50" charset="-128"/>
            </a:rPr>
            <a:t>有形固定資産減価償却率は類似団体平均とほぼ同水準で推移している。現在は平成</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年度策定・平成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年度改訂の「公営住宅等長寿命化計画」を基に、平成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年度にかけて港団地の建替を行っているところであり、今後も適切な戸数管理と入居者の多様なニーズに即した住宅管理を進めていく。</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公民館については、有形固定資産減価償却率が各団体平均より高く推移していることから、平成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年度策定の公共施設等総合管理計画及び個別施設計画に基づき、平成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年度にかけて施設の長寿命化対策を進め、数値の低減を図っていく。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726579B-FA7B-4070-B653-BFCFC97C8ED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DA64E5F-7B36-40D5-8E73-5C2FF5DF7DF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6FB9909-79CC-43BE-A6A7-BF2609AA573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CF6D9DD-6D5F-4C9E-93F4-A2964C3B5C7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D2E3AA-1E5F-44AD-885F-0B17063FB6F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8F5A127-AC8B-4D22-A027-7180D3FB8E2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182003A-6CFD-4969-A885-81D20AB23C3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947FFF7-3FE3-4DF0-8AC6-804412786AD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FA5B4F4-359D-45B3-8ADC-80985398D8D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1D4ECD0-4BEB-404A-8205-E9F572C3422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4,176
4,150
221.87
4,270,382
4,247,595
1,275
2,545,229
5,532,803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500FBA4-95F8-44B8-9C04-350C9553E26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FCA29A1-0401-44C1-B7A7-2511CC19793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C4D9D17-D9B7-44C0-974B-EE67EFE3864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C8C839E-2C89-4C7D-A532-F9C123DB517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814D8BD-D262-45D5-99DC-F7AD8F7D8D3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838E9CB-36B4-4843-BC5E-A112AE27E43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C9EE8D9-DA39-43CA-9660-81932F92879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321F1B8-EBDD-44DB-9B10-1CABDD02818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66A0EEE-F158-4E75-B607-59B64101314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B07C9FA-D5BC-44E3-859A-A24DFBAB064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1D998A0-EAE5-43D0-A555-2F6C02A964E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C447DB7-F5E0-4F3E-A17E-B081BF9B213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4F8133D-86E0-4364-AD7C-DFAE15CADFB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9E87BBB-1B3C-4502-BA3A-2BF407CC3B5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71608BF-1000-4282-A19A-97DCF899BBD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97A82DC-F396-431B-BFC0-1B695400E2B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F750E46-9B91-4DB0-9F67-3155CFA9ED4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B400F02-8697-40A4-A16F-654DC4921EC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2BAD723-7946-4ABF-B248-40ABC33F7E0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997505E-9E41-45B1-A2F6-DF7D1A3E50F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E269147-2661-4D28-B201-E457244F0E0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6ED794E-B9BD-40BF-8F97-DBDD36D52AC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6006675-FF1B-4D61-A045-766AD72A984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BD7E9DA-EE08-4154-9D2D-0F4DD5B4B9E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D727D6F-0502-4A90-9461-C08B72543E5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E331AD6-7307-4038-B503-ACE47566394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FFCB577-5EAA-440A-8597-FB408C74F8A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A5228A4-F366-4AF8-8558-D7D5EC26E13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A7228C5C-6D55-49C3-9338-EAE0FE7816E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61965F7-D574-4600-B43A-B3A3FCC0337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EB797EBF-AD47-4614-BC02-7B6D799B735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8889B5CD-E774-475F-B611-53348D1D110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23AD2049-5B7F-42C0-AE48-EBD0CF051D8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AEF374DF-AFFC-4A4B-A6A0-6DA7A53DF79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B69C78AC-DA5E-4D2D-AF37-820B4B0BB6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E294F471-348A-4A20-BBFB-01E457BE5AD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2CB94178-7C95-40BF-A191-8CFCF72D1BE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F173AC52-A25E-491D-BB61-7E82BE3C63F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A6BEE44C-6A92-4493-BEDC-ED8E6BD3F25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6000DF70-A47D-48D0-8AEA-C7CBAA72631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F91E4B4-A19D-459B-8E7B-3A27DA963DF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FB4CB4FE-C25B-4A7F-BE32-FA1182375C4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5D756CD-4C8F-40D4-97A0-D935D802154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81860CC5-D811-463E-874E-5296D8B9E4A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EA5051B5-E900-442E-ACB3-C485B27B665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68CF6D71-40D3-4683-9192-D2393D79608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8AAE4494-0971-460A-BD26-2323D00C326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D729307D-F0BD-47FA-A8AB-6A56E75BE12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3D508F3D-4B24-4A35-BA12-6C8BCED3C83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15955AAB-6CA5-4257-A15B-D842CFD5B4E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8B7AA490-6358-4082-ABB7-14CEFD8F887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8071AD7A-0A33-4DED-8F23-F8D7DC6CE8F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59FDE2C-B0F5-424B-9A4F-972EFBC4F32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E2DADBA8-0131-4007-BF9A-B5D3546AD60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6491863D-3069-4484-90E8-5D15E7A998B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BF9190E1-F387-4288-BD6A-7734AD55D16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ECDB823D-1B89-4116-B29E-976E66464E41}"/>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52996F0B-832E-4E89-BEB9-562C87EE47F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BDB1D108-3928-401D-9C00-CF45A36F1A7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EB3579B-C1A3-4361-BB11-76D351B475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a:extLst>
            <a:ext uri="{FF2B5EF4-FFF2-40B4-BE49-F238E27FC236}">
              <a16:creationId xmlns:a16="http://schemas.microsoft.com/office/drawing/2014/main" id="{41C61AEF-F520-4C86-BA43-8922CB6C0A26}"/>
            </a:ext>
          </a:extLst>
        </xdr:cNvPr>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3893350B-4A16-443E-AF9D-A46626BD2AB9}"/>
            </a:ext>
          </a:extLst>
        </xdr:cNvPr>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a:extLst>
            <a:ext uri="{FF2B5EF4-FFF2-40B4-BE49-F238E27FC236}">
              <a16:creationId xmlns:a16="http://schemas.microsoft.com/office/drawing/2014/main" id="{AB1930A6-74C3-4AA7-9452-1594CCA9935D}"/>
            </a:ext>
          </a:extLst>
        </xdr:cNvPr>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A7027812-1E53-40A8-9450-BB1B8F8F61DD}"/>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8ABC52A0-B861-46A0-BF16-9C0FB775BE2F}"/>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88282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11DB4D4B-9CEA-4EEC-A3D7-175BE9C7B36B}"/>
            </a:ext>
          </a:extLst>
        </xdr:cNvPr>
        <xdr:cNvSpPr txBox="1"/>
      </xdr:nvSpPr>
      <xdr:spPr>
        <a:xfrm>
          <a:off x="4673600" y="1003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a:extLst>
            <a:ext uri="{FF2B5EF4-FFF2-40B4-BE49-F238E27FC236}">
              <a16:creationId xmlns:a16="http://schemas.microsoft.com/office/drawing/2014/main" id="{4C450A41-7443-4C47-9150-68C73612B666}"/>
            </a:ext>
          </a:extLst>
        </xdr:cNvPr>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a:extLst>
            <a:ext uri="{FF2B5EF4-FFF2-40B4-BE49-F238E27FC236}">
              <a16:creationId xmlns:a16="http://schemas.microsoft.com/office/drawing/2014/main" id="{8B6C5A07-6D90-4E8F-9E9A-9F5534C39DE8}"/>
            </a:ext>
          </a:extLst>
        </xdr:cNvPr>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114952</xdr:rowOff>
    </xdr:from>
    <xdr:ext cx="405111" cy="259045"/>
    <xdr:sp macro="" textlink="">
      <xdr:nvSpPr>
        <xdr:cNvPr id="80" name="n_1aveValue【体育館・プール】&#10;有形固定資産減価償却率">
          <a:extLst>
            <a:ext uri="{FF2B5EF4-FFF2-40B4-BE49-F238E27FC236}">
              <a16:creationId xmlns:a16="http://schemas.microsoft.com/office/drawing/2014/main" id="{9B6E108E-967D-47B0-B033-4FC1ED154831}"/>
            </a:ext>
          </a:extLst>
        </xdr:cNvPr>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a:extLst>
            <a:ext uri="{FF2B5EF4-FFF2-40B4-BE49-F238E27FC236}">
              <a16:creationId xmlns:a16="http://schemas.microsoft.com/office/drawing/2014/main" id="{006396A7-D179-4EAB-9F16-C92F02A59ED8}"/>
            </a:ext>
          </a:extLst>
        </xdr:cNvPr>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34942</xdr:rowOff>
    </xdr:from>
    <xdr:ext cx="405111" cy="259045"/>
    <xdr:sp macro="" textlink="">
      <xdr:nvSpPr>
        <xdr:cNvPr id="82" name="n_2aveValue【体育館・プール】&#10;有形固定資産減価償却率">
          <a:extLst>
            <a:ext uri="{FF2B5EF4-FFF2-40B4-BE49-F238E27FC236}">
              <a16:creationId xmlns:a16="http://schemas.microsoft.com/office/drawing/2014/main" id="{C417DA9E-D92F-4407-8047-3C21CC4F8092}"/>
            </a:ext>
          </a:extLst>
        </xdr:cNvPr>
        <xdr:cNvSpPr txBox="1"/>
      </xdr:nvSpPr>
      <xdr:spPr>
        <a:xfrm>
          <a:off x="2705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a:extLst>
            <a:ext uri="{FF2B5EF4-FFF2-40B4-BE49-F238E27FC236}">
              <a16:creationId xmlns:a16="http://schemas.microsoft.com/office/drawing/2014/main" id="{4A145DA8-0F4F-434F-8442-3C8DFF99424F}"/>
            </a:ext>
          </a:extLst>
        </xdr:cNvPr>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8272</xdr:rowOff>
    </xdr:from>
    <xdr:ext cx="405111" cy="259045"/>
    <xdr:sp macro="" textlink="">
      <xdr:nvSpPr>
        <xdr:cNvPr id="84" name="n_3aveValue【体育館・プール】&#10;有形固定資産減価償却率">
          <a:extLst>
            <a:ext uri="{FF2B5EF4-FFF2-40B4-BE49-F238E27FC236}">
              <a16:creationId xmlns:a16="http://schemas.microsoft.com/office/drawing/2014/main" id="{01254F07-3395-4CF6-86DF-A3946BC42B4F}"/>
            </a:ext>
          </a:extLst>
        </xdr:cNvPr>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F632FA6-1914-4C3C-BE57-EF1704003C3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254C37E-CB64-42D5-A918-52C5FFC4980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388706E9-F180-4A3A-A3F9-72C2E089C71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DBA3D09-AB6F-42F6-BCB8-31036F4281E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9FA73E1-2375-4DC9-B148-8783D0672ED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90" name="楕円 89">
          <a:extLst>
            <a:ext uri="{FF2B5EF4-FFF2-40B4-BE49-F238E27FC236}">
              <a16:creationId xmlns:a16="http://schemas.microsoft.com/office/drawing/2014/main" id="{3D7B95F4-9259-4C54-9E7D-39831D85D48F}"/>
            </a:ext>
          </a:extLst>
        </xdr:cNvPr>
        <xdr:cNvSpPr/>
      </xdr:nvSpPr>
      <xdr:spPr>
        <a:xfrm>
          <a:off x="4584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85742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398F3C29-331D-4098-AF9C-5E8DFE5CA7A4}"/>
            </a:ext>
          </a:extLst>
        </xdr:cNvPr>
        <xdr:cNvSpPr txBox="1"/>
      </xdr:nvSpPr>
      <xdr:spPr>
        <a:xfrm>
          <a:off x="4673600"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170180</xdr:rowOff>
    </xdr:from>
    <xdr:to>
      <xdr:col>20</xdr:col>
      <xdr:colOff>38100</xdr:colOff>
      <xdr:row>60</xdr:row>
      <xdr:rowOff>100330</xdr:rowOff>
    </xdr:to>
    <xdr:sp macro="" textlink="">
      <xdr:nvSpPr>
        <xdr:cNvPr id="92" name="楕円 91">
          <a:extLst>
            <a:ext uri="{FF2B5EF4-FFF2-40B4-BE49-F238E27FC236}">
              <a16:creationId xmlns:a16="http://schemas.microsoft.com/office/drawing/2014/main" id="{A3EA197C-0867-423C-B21C-3D73FC6D3D33}"/>
            </a:ext>
          </a:extLst>
        </xdr:cNvPr>
        <xdr:cNvSpPr/>
      </xdr:nvSpPr>
      <xdr:spPr>
        <a:xfrm>
          <a:off x="3746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158115</xdr:rowOff>
    </xdr:from>
    <xdr:to>
      <xdr:col>24</xdr:col>
      <xdr:colOff>63500</xdr:colOff>
      <xdr:row>60</xdr:row>
      <xdr:rowOff>49530</xdr:rowOff>
    </xdr:to>
    <xdr:cxnSp macro="">
      <xdr:nvCxnSpPr>
        <xdr:cNvPr id="93" name="直線コネクタ 92">
          <a:extLst>
            <a:ext uri="{FF2B5EF4-FFF2-40B4-BE49-F238E27FC236}">
              <a16:creationId xmlns:a16="http://schemas.microsoft.com/office/drawing/2014/main" id="{6F1DF1D7-2530-4FC1-AE4D-EBBD4B73F193}"/>
            </a:ext>
          </a:extLst>
        </xdr:cNvPr>
        <xdr:cNvCxnSpPr/>
      </xdr:nvCxnSpPr>
      <xdr:spPr>
        <a:xfrm flipV="1">
          <a:off x="3797300" y="1027366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61595</xdr:rowOff>
    </xdr:from>
    <xdr:to>
      <xdr:col>15</xdr:col>
      <xdr:colOff>101600</xdr:colOff>
      <xdr:row>60</xdr:row>
      <xdr:rowOff>163195</xdr:rowOff>
    </xdr:to>
    <xdr:sp macro="" textlink="">
      <xdr:nvSpPr>
        <xdr:cNvPr id="94" name="楕円 93">
          <a:extLst>
            <a:ext uri="{FF2B5EF4-FFF2-40B4-BE49-F238E27FC236}">
              <a16:creationId xmlns:a16="http://schemas.microsoft.com/office/drawing/2014/main" id="{1CD5505C-4221-4817-B4E0-E58C7DA5DB54}"/>
            </a:ext>
          </a:extLst>
        </xdr:cNvPr>
        <xdr:cNvSpPr/>
      </xdr:nvSpPr>
      <xdr:spPr>
        <a:xfrm>
          <a:off x="2857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49530</xdr:rowOff>
    </xdr:from>
    <xdr:to>
      <xdr:col>19</xdr:col>
      <xdr:colOff>177800</xdr:colOff>
      <xdr:row>60</xdr:row>
      <xdr:rowOff>112395</xdr:rowOff>
    </xdr:to>
    <xdr:cxnSp macro="">
      <xdr:nvCxnSpPr>
        <xdr:cNvPr id="95" name="直線コネクタ 94">
          <a:extLst>
            <a:ext uri="{FF2B5EF4-FFF2-40B4-BE49-F238E27FC236}">
              <a16:creationId xmlns:a16="http://schemas.microsoft.com/office/drawing/2014/main" id="{C02EF378-DC77-46F6-86F6-AD12F6BDD70C}"/>
            </a:ext>
          </a:extLst>
        </xdr:cNvPr>
        <xdr:cNvCxnSpPr/>
      </xdr:nvCxnSpPr>
      <xdr:spPr>
        <a:xfrm flipV="1">
          <a:off x="2908300" y="103365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124460</xdr:rowOff>
    </xdr:from>
    <xdr:to>
      <xdr:col>10</xdr:col>
      <xdr:colOff>165100</xdr:colOff>
      <xdr:row>61</xdr:row>
      <xdr:rowOff>54610</xdr:rowOff>
    </xdr:to>
    <xdr:sp macro="" textlink="">
      <xdr:nvSpPr>
        <xdr:cNvPr id="96" name="楕円 95">
          <a:extLst>
            <a:ext uri="{FF2B5EF4-FFF2-40B4-BE49-F238E27FC236}">
              <a16:creationId xmlns:a16="http://schemas.microsoft.com/office/drawing/2014/main" id="{94E07101-C229-456C-8CB7-C7B61420BB96}"/>
            </a:ext>
          </a:extLst>
        </xdr:cNvPr>
        <xdr:cNvSpPr/>
      </xdr:nvSpPr>
      <xdr:spPr>
        <a:xfrm>
          <a:off x="1968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112395</xdr:rowOff>
    </xdr:from>
    <xdr:to>
      <xdr:col>15</xdr:col>
      <xdr:colOff>50800</xdr:colOff>
      <xdr:row>61</xdr:row>
      <xdr:rowOff>3810</xdr:rowOff>
    </xdr:to>
    <xdr:cxnSp macro="">
      <xdr:nvCxnSpPr>
        <xdr:cNvPr id="97" name="直線コネクタ 96">
          <a:extLst>
            <a:ext uri="{FF2B5EF4-FFF2-40B4-BE49-F238E27FC236}">
              <a16:creationId xmlns:a16="http://schemas.microsoft.com/office/drawing/2014/main" id="{F47434CF-FC82-42E9-8376-F3DBF189BE7F}"/>
            </a:ext>
          </a:extLst>
        </xdr:cNvPr>
        <xdr:cNvCxnSpPr/>
      </xdr:nvCxnSpPr>
      <xdr:spPr>
        <a:xfrm flipV="1">
          <a:off x="2019300" y="103993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91457</xdr:rowOff>
    </xdr:from>
    <xdr:ext cx="405111" cy="259045"/>
    <xdr:sp macro="" textlink="">
      <xdr:nvSpPr>
        <xdr:cNvPr id="98" name="n_1mainValue【体育館・プール】&#10;有形固定資産減価償却率">
          <a:extLst>
            <a:ext uri="{FF2B5EF4-FFF2-40B4-BE49-F238E27FC236}">
              <a16:creationId xmlns:a16="http://schemas.microsoft.com/office/drawing/2014/main" id="{EDA911E1-13C8-4DC6-8CF4-2270FF870CA4}"/>
            </a:ext>
          </a:extLst>
        </xdr:cNvPr>
        <xdr:cNvSpPr txBox="1"/>
      </xdr:nvSpPr>
      <xdr:spPr>
        <a:xfrm>
          <a:off x="3582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154322</xdr:rowOff>
    </xdr:from>
    <xdr:ext cx="405111" cy="259045"/>
    <xdr:sp macro="" textlink="">
      <xdr:nvSpPr>
        <xdr:cNvPr id="99" name="n_2mainValue【体育館・プール】&#10;有形固定資産減価償却率">
          <a:extLst>
            <a:ext uri="{FF2B5EF4-FFF2-40B4-BE49-F238E27FC236}">
              <a16:creationId xmlns:a16="http://schemas.microsoft.com/office/drawing/2014/main" id="{A97AD73B-725C-48C4-AF88-67E8DAB2CD47}"/>
            </a:ext>
          </a:extLst>
        </xdr:cNvPr>
        <xdr:cNvSpPr txBox="1"/>
      </xdr:nvSpPr>
      <xdr:spPr>
        <a:xfrm>
          <a:off x="2705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45737</xdr:rowOff>
    </xdr:from>
    <xdr:ext cx="405111" cy="259045"/>
    <xdr:sp macro="" textlink="">
      <xdr:nvSpPr>
        <xdr:cNvPr id="100" name="n_3mainValue【体育館・プール】&#10;有形固定資産減価償却率">
          <a:extLst>
            <a:ext uri="{FF2B5EF4-FFF2-40B4-BE49-F238E27FC236}">
              <a16:creationId xmlns:a16="http://schemas.microsoft.com/office/drawing/2014/main" id="{410E5311-4ED1-437D-B4F0-6BF47B0D4336}"/>
            </a:ext>
          </a:extLst>
        </xdr:cNvPr>
        <xdr:cNvSpPr txBox="1"/>
      </xdr:nvSpPr>
      <xdr:spPr>
        <a:xfrm>
          <a:off x="1816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F19AB670-1CD5-4619-837A-D58FE1F9645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D46C3E72-3327-4648-B401-B8A41AB994B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276BCFDF-0C7A-409E-B8DA-2E287817518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68C44AD7-10E6-479F-859B-07B6DB1EC17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265D86B7-CFA9-4F0E-9A7D-17D81013836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ABD3F231-E6C7-43D0-8163-A804014595C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84B72E0E-64A8-47D1-8C15-28485A6F173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D5C31B16-8838-4D46-8AA0-77D91FD868C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40F379CC-356E-4136-9041-24C8954E269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26C3948C-A3EB-4C29-8B7F-E80072D8022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6BA0F046-9873-4229-ACB3-3E5A3802F48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E6ED6002-7B5F-4712-9784-1599A9C5885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660F49D2-4A0A-447A-A983-71CD268AD96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BE365341-04CD-40BE-9EE0-339F1A0680C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BB30BFDE-897D-4DAD-81B7-EA247D5AD8C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86E5F8DD-5392-42DA-BA4B-01077256AFF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0BA17B39-8C98-48A5-B386-178EC703FE0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5A20600B-618F-4694-B48F-3E426E2F9C4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594CCFA8-63E7-40B2-8C56-54416855456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3E535AC5-B828-4AAE-9729-7071ACEAE51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07AD2443-ACDD-429D-8531-855382AE205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id="{17CFD636-AAE6-4DE3-AC1D-4A057D7F205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DF9202EC-ED7C-4FED-B202-645571B7755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07C57F03-B360-4B71-AF20-7FC9E06D933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94D9238B-FBD5-4386-BEDB-556FBD689C1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6" name="直線コネクタ 125">
          <a:extLst>
            <a:ext uri="{FF2B5EF4-FFF2-40B4-BE49-F238E27FC236}">
              <a16:creationId xmlns:a16="http://schemas.microsoft.com/office/drawing/2014/main" id="{86D69BFD-97BE-4C76-9769-B045F9A83F98}"/>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7" name="【体育館・プール】&#10;一人当たり面積最小値テキスト">
          <a:extLst>
            <a:ext uri="{FF2B5EF4-FFF2-40B4-BE49-F238E27FC236}">
              <a16:creationId xmlns:a16="http://schemas.microsoft.com/office/drawing/2014/main" id="{360DE1FA-7D7C-4022-9542-AE009B929BD9}"/>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8" name="直線コネクタ 127">
          <a:extLst>
            <a:ext uri="{FF2B5EF4-FFF2-40B4-BE49-F238E27FC236}">
              <a16:creationId xmlns:a16="http://schemas.microsoft.com/office/drawing/2014/main" id="{1335C4D4-7B7C-42EB-B80E-A88AF11EA9FE}"/>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9" name="【体育館・プール】&#10;一人当たり面積最大値テキスト">
          <a:extLst>
            <a:ext uri="{FF2B5EF4-FFF2-40B4-BE49-F238E27FC236}">
              <a16:creationId xmlns:a16="http://schemas.microsoft.com/office/drawing/2014/main" id="{3DE88923-A99E-4E74-9A6B-789CDEE04870}"/>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30" name="直線コネクタ 129">
          <a:extLst>
            <a:ext uri="{FF2B5EF4-FFF2-40B4-BE49-F238E27FC236}">
              <a16:creationId xmlns:a16="http://schemas.microsoft.com/office/drawing/2014/main" id="{04D63FEE-D19C-4DF1-99D0-2246A54F8EB7}"/>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84417</xdr:rowOff>
    </xdr:from>
    <xdr:ext cx="469744" cy="259045"/>
    <xdr:sp macro="" textlink="">
      <xdr:nvSpPr>
        <xdr:cNvPr id="131" name="【体育館・プール】&#10;一人当たり面積平均値テキスト">
          <a:extLst>
            <a:ext uri="{FF2B5EF4-FFF2-40B4-BE49-F238E27FC236}">
              <a16:creationId xmlns:a16="http://schemas.microsoft.com/office/drawing/2014/main" id="{C6B25DD2-2C29-44A9-8842-3B094AF59D82}"/>
            </a:ext>
          </a:extLst>
        </xdr:cNvPr>
        <xdr:cNvSpPr txBox="1"/>
      </xdr:nvSpPr>
      <xdr:spPr>
        <a:xfrm>
          <a:off x="10515600" y="10542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32" name="フローチャート: 判断 131">
          <a:extLst>
            <a:ext uri="{FF2B5EF4-FFF2-40B4-BE49-F238E27FC236}">
              <a16:creationId xmlns:a16="http://schemas.microsoft.com/office/drawing/2014/main" id="{3C91AF49-12D5-4562-9FC2-B754D9BF992D}"/>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33" name="フローチャート: 判断 132">
          <a:extLst>
            <a:ext uri="{FF2B5EF4-FFF2-40B4-BE49-F238E27FC236}">
              <a16:creationId xmlns:a16="http://schemas.microsoft.com/office/drawing/2014/main" id="{B7711EDC-EE92-4B8C-998C-C62F8298BF44}"/>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134" name="n_1aveValue【体育館・プール】&#10;一人当たり面積">
          <a:extLst>
            <a:ext uri="{FF2B5EF4-FFF2-40B4-BE49-F238E27FC236}">
              <a16:creationId xmlns:a16="http://schemas.microsoft.com/office/drawing/2014/main" id="{6FE6DB1B-D9DC-4C70-96F3-B2BEF99F06CD}"/>
            </a:ext>
          </a:extLst>
        </xdr:cNvPr>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5" name="フローチャート: 判断 134">
          <a:extLst>
            <a:ext uri="{FF2B5EF4-FFF2-40B4-BE49-F238E27FC236}">
              <a16:creationId xmlns:a16="http://schemas.microsoft.com/office/drawing/2014/main" id="{FAAAF7F3-5508-4013-8569-045279CD497D}"/>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136" name="n_2aveValue【体育館・プール】&#10;一人当たり面積">
          <a:extLst>
            <a:ext uri="{FF2B5EF4-FFF2-40B4-BE49-F238E27FC236}">
              <a16:creationId xmlns:a16="http://schemas.microsoft.com/office/drawing/2014/main" id="{77E5E8C4-1682-4FFB-9615-F58A68D8F940}"/>
            </a:ext>
          </a:extLst>
        </xdr:cNvPr>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37" name="フローチャート: 判断 136">
          <a:extLst>
            <a:ext uri="{FF2B5EF4-FFF2-40B4-BE49-F238E27FC236}">
              <a16:creationId xmlns:a16="http://schemas.microsoft.com/office/drawing/2014/main" id="{B1E7DF45-246F-4390-BFD3-209A85723FA8}"/>
            </a:ext>
          </a:extLst>
        </xdr:cNvPr>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138" name="n_3aveValue【体育館・プール】&#10;一人当たり面積">
          <a:extLst>
            <a:ext uri="{FF2B5EF4-FFF2-40B4-BE49-F238E27FC236}">
              <a16:creationId xmlns:a16="http://schemas.microsoft.com/office/drawing/2014/main" id="{DBD96183-B521-4E86-86E7-804D8494BA68}"/>
            </a:ext>
          </a:extLst>
        </xdr:cNvPr>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E9574BE9-8A57-4C03-98CD-85E57720BFA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3FAECEC4-B967-4973-80FF-A21A1B0E39E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A8D856FC-1D2C-47DA-A93D-75F3B11B545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7C683BBB-D794-4E26-BF92-8B3E88C09E8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ADEE8C83-E4FA-43DA-A219-74301432F3E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18760</xdr:rowOff>
    </xdr:from>
    <xdr:to>
      <xdr:col>55</xdr:col>
      <xdr:colOff>50800</xdr:colOff>
      <xdr:row>63</xdr:row>
      <xdr:rowOff>120360</xdr:rowOff>
    </xdr:to>
    <xdr:sp macro="" textlink="">
      <xdr:nvSpPr>
        <xdr:cNvPr id="144" name="楕円 143">
          <a:extLst>
            <a:ext uri="{FF2B5EF4-FFF2-40B4-BE49-F238E27FC236}">
              <a16:creationId xmlns:a16="http://schemas.microsoft.com/office/drawing/2014/main" id="{6AF7B315-9A14-4ECC-A1C8-557D8324BDAA}"/>
            </a:ext>
          </a:extLst>
        </xdr:cNvPr>
        <xdr:cNvSpPr/>
      </xdr:nvSpPr>
      <xdr:spPr>
        <a:xfrm>
          <a:off x="10426700" y="108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168637</xdr:rowOff>
    </xdr:from>
    <xdr:ext cx="469744" cy="259045"/>
    <xdr:sp macro="" textlink="">
      <xdr:nvSpPr>
        <xdr:cNvPr id="145" name="【体育館・プール】&#10;一人当たり面積該当値テキスト">
          <a:extLst>
            <a:ext uri="{FF2B5EF4-FFF2-40B4-BE49-F238E27FC236}">
              <a16:creationId xmlns:a16="http://schemas.microsoft.com/office/drawing/2014/main" id="{B1E4FA85-308E-465D-A82D-DC27AB841BD0}"/>
            </a:ext>
          </a:extLst>
        </xdr:cNvPr>
        <xdr:cNvSpPr txBox="1"/>
      </xdr:nvSpPr>
      <xdr:spPr>
        <a:xfrm>
          <a:off x="10515600" y="1079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24964</xdr:rowOff>
    </xdr:from>
    <xdr:to>
      <xdr:col>50</xdr:col>
      <xdr:colOff>165100</xdr:colOff>
      <xdr:row>63</xdr:row>
      <xdr:rowOff>126564</xdr:rowOff>
    </xdr:to>
    <xdr:sp macro="" textlink="">
      <xdr:nvSpPr>
        <xdr:cNvPr id="146" name="楕円 145">
          <a:extLst>
            <a:ext uri="{FF2B5EF4-FFF2-40B4-BE49-F238E27FC236}">
              <a16:creationId xmlns:a16="http://schemas.microsoft.com/office/drawing/2014/main" id="{2E2A92E2-AE02-4865-ACA5-76FC32F606BF}"/>
            </a:ext>
          </a:extLst>
        </xdr:cNvPr>
        <xdr:cNvSpPr/>
      </xdr:nvSpPr>
      <xdr:spPr>
        <a:xfrm>
          <a:off x="9588500" y="108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69560</xdr:rowOff>
    </xdr:from>
    <xdr:to>
      <xdr:col>55</xdr:col>
      <xdr:colOff>0</xdr:colOff>
      <xdr:row>63</xdr:row>
      <xdr:rowOff>75764</xdr:rowOff>
    </xdr:to>
    <xdr:cxnSp macro="">
      <xdr:nvCxnSpPr>
        <xdr:cNvPr id="147" name="直線コネクタ 146">
          <a:extLst>
            <a:ext uri="{FF2B5EF4-FFF2-40B4-BE49-F238E27FC236}">
              <a16:creationId xmlns:a16="http://schemas.microsoft.com/office/drawing/2014/main" id="{1D572041-CA4B-46C2-A4AA-1A364AE67676}"/>
            </a:ext>
          </a:extLst>
        </xdr:cNvPr>
        <xdr:cNvCxnSpPr/>
      </xdr:nvCxnSpPr>
      <xdr:spPr>
        <a:xfrm flipV="1">
          <a:off x="9639300" y="10870910"/>
          <a:ext cx="8382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32149</xdr:rowOff>
    </xdr:from>
    <xdr:to>
      <xdr:col>46</xdr:col>
      <xdr:colOff>38100</xdr:colOff>
      <xdr:row>63</xdr:row>
      <xdr:rowOff>133749</xdr:rowOff>
    </xdr:to>
    <xdr:sp macro="" textlink="">
      <xdr:nvSpPr>
        <xdr:cNvPr id="148" name="楕円 147">
          <a:extLst>
            <a:ext uri="{FF2B5EF4-FFF2-40B4-BE49-F238E27FC236}">
              <a16:creationId xmlns:a16="http://schemas.microsoft.com/office/drawing/2014/main" id="{FD1BE821-D153-4A87-BBBC-08422E4669CC}"/>
            </a:ext>
          </a:extLst>
        </xdr:cNvPr>
        <xdr:cNvSpPr/>
      </xdr:nvSpPr>
      <xdr:spPr>
        <a:xfrm>
          <a:off x="8699500" y="1083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75764</xdr:rowOff>
    </xdr:from>
    <xdr:to>
      <xdr:col>50</xdr:col>
      <xdr:colOff>114300</xdr:colOff>
      <xdr:row>63</xdr:row>
      <xdr:rowOff>82949</xdr:rowOff>
    </xdr:to>
    <xdr:cxnSp macro="">
      <xdr:nvCxnSpPr>
        <xdr:cNvPr id="149" name="直線コネクタ 148">
          <a:extLst>
            <a:ext uri="{FF2B5EF4-FFF2-40B4-BE49-F238E27FC236}">
              <a16:creationId xmlns:a16="http://schemas.microsoft.com/office/drawing/2014/main" id="{8C8ECCD1-01F6-4D37-AFBA-775DC67D3467}"/>
            </a:ext>
          </a:extLst>
        </xdr:cNvPr>
        <xdr:cNvCxnSpPr/>
      </xdr:nvCxnSpPr>
      <xdr:spPr>
        <a:xfrm flipV="1">
          <a:off x="8750300" y="10877114"/>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37701</xdr:rowOff>
    </xdr:from>
    <xdr:to>
      <xdr:col>41</xdr:col>
      <xdr:colOff>101600</xdr:colOff>
      <xdr:row>63</xdr:row>
      <xdr:rowOff>139301</xdr:rowOff>
    </xdr:to>
    <xdr:sp macro="" textlink="">
      <xdr:nvSpPr>
        <xdr:cNvPr id="150" name="楕円 149">
          <a:extLst>
            <a:ext uri="{FF2B5EF4-FFF2-40B4-BE49-F238E27FC236}">
              <a16:creationId xmlns:a16="http://schemas.microsoft.com/office/drawing/2014/main" id="{5FD17C81-D8C6-4DB2-A0D5-EA40B59753CC}"/>
            </a:ext>
          </a:extLst>
        </xdr:cNvPr>
        <xdr:cNvSpPr/>
      </xdr:nvSpPr>
      <xdr:spPr>
        <a:xfrm>
          <a:off x="7810500" y="1083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82949</xdr:rowOff>
    </xdr:from>
    <xdr:to>
      <xdr:col>45</xdr:col>
      <xdr:colOff>177800</xdr:colOff>
      <xdr:row>63</xdr:row>
      <xdr:rowOff>88501</xdr:rowOff>
    </xdr:to>
    <xdr:cxnSp macro="">
      <xdr:nvCxnSpPr>
        <xdr:cNvPr id="151" name="直線コネクタ 150">
          <a:extLst>
            <a:ext uri="{FF2B5EF4-FFF2-40B4-BE49-F238E27FC236}">
              <a16:creationId xmlns:a16="http://schemas.microsoft.com/office/drawing/2014/main" id="{1E51D09A-482A-431E-BE49-4FCC66B810C4}"/>
            </a:ext>
          </a:extLst>
        </xdr:cNvPr>
        <xdr:cNvCxnSpPr/>
      </xdr:nvCxnSpPr>
      <xdr:spPr>
        <a:xfrm flipV="1">
          <a:off x="7861300" y="10884299"/>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117691</xdr:rowOff>
    </xdr:from>
    <xdr:ext cx="469744" cy="259045"/>
    <xdr:sp macro="" textlink="">
      <xdr:nvSpPr>
        <xdr:cNvPr id="152" name="n_1mainValue【体育館・プール】&#10;一人当たり面積">
          <a:extLst>
            <a:ext uri="{FF2B5EF4-FFF2-40B4-BE49-F238E27FC236}">
              <a16:creationId xmlns:a16="http://schemas.microsoft.com/office/drawing/2014/main" id="{8C61CA6D-8BE4-4F6D-9A6C-D91992CA8E05}"/>
            </a:ext>
          </a:extLst>
        </xdr:cNvPr>
        <xdr:cNvSpPr txBox="1"/>
      </xdr:nvSpPr>
      <xdr:spPr>
        <a:xfrm>
          <a:off x="9391727" y="109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124876</xdr:rowOff>
    </xdr:from>
    <xdr:ext cx="469744" cy="259045"/>
    <xdr:sp macro="" textlink="">
      <xdr:nvSpPr>
        <xdr:cNvPr id="153" name="n_2mainValue【体育館・プール】&#10;一人当たり面積">
          <a:extLst>
            <a:ext uri="{FF2B5EF4-FFF2-40B4-BE49-F238E27FC236}">
              <a16:creationId xmlns:a16="http://schemas.microsoft.com/office/drawing/2014/main" id="{7764AB69-852C-4179-BD20-AF788931D4E6}"/>
            </a:ext>
          </a:extLst>
        </xdr:cNvPr>
        <xdr:cNvSpPr txBox="1"/>
      </xdr:nvSpPr>
      <xdr:spPr>
        <a:xfrm>
          <a:off x="8515427" y="1092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130428</xdr:rowOff>
    </xdr:from>
    <xdr:ext cx="469744" cy="259045"/>
    <xdr:sp macro="" textlink="">
      <xdr:nvSpPr>
        <xdr:cNvPr id="154" name="n_3mainValue【体育館・プール】&#10;一人当たり面積">
          <a:extLst>
            <a:ext uri="{FF2B5EF4-FFF2-40B4-BE49-F238E27FC236}">
              <a16:creationId xmlns:a16="http://schemas.microsoft.com/office/drawing/2014/main" id="{0AA6BD8A-9A10-4379-A8D5-69BDD5960AF9}"/>
            </a:ext>
          </a:extLst>
        </xdr:cNvPr>
        <xdr:cNvSpPr txBox="1"/>
      </xdr:nvSpPr>
      <xdr:spPr>
        <a:xfrm>
          <a:off x="7626427" y="1093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F916953E-B87A-4C6D-A552-A8A01B91FCC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D398982E-5108-45DA-999F-8EE0AAC5DD7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B32E17C6-FE53-4BF0-B47C-6ACBCE49CD6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8932D8F7-7D5C-47C8-8AEB-142ACE3F667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673B8679-2C91-4DEF-A37A-F4F6E479E03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456E15AD-2455-4F95-9C43-09E3D3C3268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EED61A8A-74A0-4F68-B20B-56A0CB42E32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846CE653-A8A5-42E5-ABF7-8FCF82DF722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3" name="正方形/長方形 162">
          <a:extLst>
            <a:ext uri="{FF2B5EF4-FFF2-40B4-BE49-F238E27FC236}">
              <a16:creationId xmlns:a16="http://schemas.microsoft.com/office/drawing/2014/main" id="{353F4E1A-9C99-4C17-9B12-CC21F32188C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4" name="正方形/長方形 163">
          <a:extLst>
            <a:ext uri="{FF2B5EF4-FFF2-40B4-BE49-F238E27FC236}">
              <a16:creationId xmlns:a16="http://schemas.microsoft.com/office/drawing/2014/main" id="{3FAEEC59-7381-4071-9E6A-122888281D4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5" name="正方形/長方形 164">
          <a:extLst>
            <a:ext uri="{FF2B5EF4-FFF2-40B4-BE49-F238E27FC236}">
              <a16:creationId xmlns:a16="http://schemas.microsoft.com/office/drawing/2014/main" id="{39C98B09-1908-47C6-AACF-A1AF5372454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6" name="正方形/長方形 165">
          <a:extLst>
            <a:ext uri="{FF2B5EF4-FFF2-40B4-BE49-F238E27FC236}">
              <a16:creationId xmlns:a16="http://schemas.microsoft.com/office/drawing/2014/main" id="{46B51532-0C3B-4484-B2E5-68CBD2A0971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7" name="正方形/長方形 166">
          <a:extLst>
            <a:ext uri="{FF2B5EF4-FFF2-40B4-BE49-F238E27FC236}">
              <a16:creationId xmlns:a16="http://schemas.microsoft.com/office/drawing/2014/main" id="{9382DEE9-D3A4-4C1E-B624-19C626D6AB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8" name="正方形/長方形 167">
          <a:extLst>
            <a:ext uri="{FF2B5EF4-FFF2-40B4-BE49-F238E27FC236}">
              <a16:creationId xmlns:a16="http://schemas.microsoft.com/office/drawing/2014/main" id="{13ED2FF2-94B1-4F26-8CCA-0A55B24F10B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9" name="正方形/長方形 168">
          <a:extLst>
            <a:ext uri="{FF2B5EF4-FFF2-40B4-BE49-F238E27FC236}">
              <a16:creationId xmlns:a16="http://schemas.microsoft.com/office/drawing/2014/main" id="{84D8FB3F-3A04-4BDD-A994-A761388C12F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0" name="正方形/長方形 169">
          <a:extLst>
            <a:ext uri="{FF2B5EF4-FFF2-40B4-BE49-F238E27FC236}">
              <a16:creationId xmlns:a16="http://schemas.microsoft.com/office/drawing/2014/main" id="{A59532FC-9097-4489-84CB-56415C22450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a:extLst>
            <a:ext uri="{FF2B5EF4-FFF2-40B4-BE49-F238E27FC236}">
              <a16:creationId xmlns:a16="http://schemas.microsoft.com/office/drawing/2014/main" id="{6B032813-8D0A-4115-A3FF-1B50372455D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a:extLst>
            <a:ext uri="{FF2B5EF4-FFF2-40B4-BE49-F238E27FC236}">
              <a16:creationId xmlns:a16="http://schemas.microsoft.com/office/drawing/2014/main" id="{5010A4A5-5C91-42FC-90DD-EEDC85DEEBE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a:extLst>
            <a:ext uri="{FF2B5EF4-FFF2-40B4-BE49-F238E27FC236}">
              <a16:creationId xmlns:a16="http://schemas.microsoft.com/office/drawing/2014/main" id="{47327157-C9B7-4F8C-AE9E-63F43DA8F45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a:extLst>
            <a:ext uri="{FF2B5EF4-FFF2-40B4-BE49-F238E27FC236}">
              <a16:creationId xmlns:a16="http://schemas.microsoft.com/office/drawing/2014/main" id="{8D3FAB89-BAAF-4130-8560-9A86634A7CF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a:extLst>
            <a:ext uri="{FF2B5EF4-FFF2-40B4-BE49-F238E27FC236}">
              <a16:creationId xmlns:a16="http://schemas.microsoft.com/office/drawing/2014/main" id="{4ED8DFE4-801E-440F-8385-DC94D96874C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a:extLst>
            <a:ext uri="{FF2B5EF4-FFF2-40B4-BE49-F238E27FC236}">
              <a16:creationId xmlns:a16="http://schemas.microsoft.com/office/drawing/2014/main" id="{E08D9D5E-BA32-4FDB-9330-D46005C65C1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a:extLst>
            <a:ext uri="{FF2B5EF4-FFF2-40B4-BE49-F238E27FC236}">
              <a16:creationId xmlns:a16="http://schemas.microsoft.com/office/drawing/2014/main" id="{82164D22-30E2-40E5-9E8A-6351101DDA6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a:extLst>
            <a:ext uri="{FF2B5EF4-FFF2-40B4-BE49-F238E27FC236}">
              <a16:creationId xmlns:a16="http://schemas.microsoft.com/office/drawing/2014/main" id="{B2EBAD4C-34A5-417B-BB32-67623E9C110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9" name="正方形/長方形 178">
          <a:extLst>
            <a:ext uri="{FF2B5EF4-FFF2-40B4-BE49-F238E27FC236}">
              <a16:creationId xmlns:a16="http://schemas.microsoft.com/office/drawing/2014/main" id="{6C50137E-F227-404B-9C10-397403E7917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0" name="正方形/長方形 179">
          <a:extLst>
            <a:ext uri="{FF2B5EF4-FFF2-40B4-BE49-F238E27FC236}">
              <a16:creationId xmlns:a16="http://schemas.microsoft.com/office/drawing/2014/main" id="{E4803971-9CFD-4CF1-A326-95F3E1D6296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1" name="正方形/長方形 180">
          <a:extLst>
            <a:ext uri="{FF2B5EF4-FFF2-40B4-BE49-F238E27FC236}">
              <a16:creationId xmlns:a16="http://schemas.microsoft.com/office/drawing/2014/main" id="{D7E02D93-22C6-4544-9C8E-426A7BBFCB9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2" name="正方形/長方形 181">
          <a:extLst>
            <a:ext uri="{FF2B5EF4-FFF2-40B4-BE49-F238E27FC236}">
              <a16:creationId xmlns:a16="http://schemas.microsoft.com/office/drawing/2014/main" id="{3A112FA9-AF5D-47D4-82C3-4A414572E1D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3" name="正方形/長方形 182">
          <a:extLst>
            <a:ext uri="{FF2B5EF4-FFF2-40B4-BE49-F238E27FC236}">
              <a16:creationId xmlns:a16="http://schemas.microsoft.com/office/drawing/2014/main" id="{72AD077F-E6A1-4B39-9EB6-F5B085117CE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4" name="正方形/長方形 183">
          <a:extLst>
            <a:ext uri="{FF2B5EF4-FFF2-40B4-BE49-F238E27FC236}">
              <a16:creationId xmlns:a16="http://schemas.microsoft.com/office/drawing/2014/main" id="{936E91B6-238E-4B50-BA65-027D3AEDF9E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5" name="正方形/長方形 184">
          <a:extLst>
            <a:ext uri="{FF2B5EF4-FFF2-40B4-BE49-F238E27FC236}">
              <a16:creationId xmlns:a16="http://schemas.microsoft.com/office/drawing/2014/main" id="{0F65148B-BE6E-47EC-8E4E-42D56352968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6" name="正方形/長方形 185">
          <a:extLst>
            <a:ext uri="{FF2B5EF4-FFF2-40B4-BE49-F238E27FC236}">
              <a16:creationId xmlns:a16="http://schemas.microsoft.com/office/drawing/2014/main" id="{99748EFA-7380-4772-B760-0C0877D28E7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7" name="正方形/長方形 186">
          <a:extLst>
            <a:ext uri="{FF2B5EF4-FFF2-40B4-BE49-F238E27FC236}">
              <a16:creationId xmlns:a16="http://schemas.microsoft.com/office/drawing/2014/main" id="{C32AC49B-F02D-4662-8EFD-05F9D70C777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8" name="正方形/長方形 187">
          <a:extLst>
            <a:ext uri="{FF2B5EF4-FFF2-40B4-BE49-F238E27FC236}">
              <a16:creationId xmlns:a16="http://schemas.microsoft.com/office/drawing/2014/main" id="{2E9C3F75-B931-4340-A7C8-6B2C688812D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9" name="正方形/長方形 188">
          <a:extLst>
            <a:ext uri="{FF2B5EF4-FFF2-40B4-BE49-F238E27FC236}">
              <a16:creationId xmlns:a16="http://schemas.microsoft.com/office/drawing/2014/main" id="{9356B9BD-2B1B-494B-96A6-1CFE3CBB93B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0" name="正方形/長方形 189">
          <a:extLst>
            <a:ext uri="{FF2B5EF4-FFF2-40B4-BE49-F238E27FC236}">
              <a16:creationId xmlns:a16="http://schemas.microsoft.com/office/drawing/2014/main" id="{F141B947-5A47-4578-80C8-6230DCF3643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1" name="正方形/長方形 190">
          <a:extLst>
            <a:ext uri="{FF2B5EF4-FFF2-40B4-BE49-F238E27FC236}">
              <a16:creationId xmlns:a16="http://schemas.microsoft.com/office/drawing/2014/main" id="{B656A9F7-563E-41EE-8835-754F4560191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2" name="正方形/長方形 191">
          <a:extLst>
            <a:ext uri="{FF2B5EF4-FFF2-40B4-BE49-F238E27FC236}">
              <a16:creationId xmlns:a16="http://schemas.microsoft.com/office/drawing/2014/main" id="{D13392D9-C5AF-4DDD-9307-E8749BC9640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3" name="正方形/長方形 192">
          <a:extLst>
            <a:ext uri="{FF2B5EF4-FFF2-40B4-BE49-F238E27FC236}">
              <a16:creationId xmlns:a16="http://schemas.microsoft.com/office/drawing/2014/main" id="{279FF787-C079-4397-BDB0-8D4FBDA855E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4" name="正方形/長方形 193">
          <a:extLst>
            <a:ext uri="{FF2B5EF4-FFF2-40B4-BE49-F238E27FC236}">
              <a16:creationId xmlns:a16="http://schemas.microsoft.com/office/drawing/2014/main" id="{A347104B-ADC4-4900-ADE6-FBBED8F597E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5" name="テキスト ボックス 194">
          <a:extLst>
            <a:ext uri="{FF2B5EF4-FFF2-40B4-BE49-F238E27FC236}">
              <a16:creationId xmlns:a16="http://schemas.microsoft.com/office/drawing/2014/main" id="{33D36CF0-597A-403F-9E06-42FCAB3212E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6" name="直線コネクタ 195">
          <a:extLst>
            <a:ext uri="{FF2B5EF4-FFF2-40B4-BE49-F238E27FC236}">
              <a16:creationId xmlns:a16="http://schemas.microsoft.com/office/drawing/2014/main" id="{4D5022B5-5D6F-4FD6-8ED9-F7CDC898A94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97" name="直線コネクタ 196">
          <a:extLst>
            <a:ext uri="{FF2B5EF4-FFF2-40B4-BE49-F238E27FC236}">
              <a16:creationId xmlns:a16="http://schemas.microsoft.com/office/drawing/2014/main" id="{0063B9C4-AD79-4A40-B733-EEA2D12D91E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98" name="テキスト ボックス 197">
          <a:extLst>
            <a:ext uri="{FF2B5EF4-FFF2-40B4-BE49-F238E27FC236}">
              <a16:creationId xmlns:a16="http://schemas.microsoft.com/office/drawing/2014/main" id="{2F9FD178-4DD9-4991-B11F-E4BA5A566E04}"/>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99" name="直線コネクタ 198">
          <a:extLst>
            <a:ext uri="{FF2B5EF4-FFF2-40B4-BE49-F238E27FC236}">
              <a16:creationId xmlns:a16="http://schemas.microsoft.com/office/drawing/2014/main" id="{CD62A31B-9DA0-4FC4-989B-0D02B219497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0" name="テキスト ボックス 199">
          <a:extLst>
            <a:ext uri="{FF2B5EF4-FFF2-40B4-BE49-F238E27FC236}">
              <a16:creationId xmlns:a16="http://schemas.microsoft.com/office/drawing/2014/main" id="{4C1B03F7-AF59-4411-90A7-7705AA2F170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1" name="直線コネクタ 200">
          <a:extLst>
            <a:ext uri="{FF2B5EF4-FFF2-40B4-BE49-F238E27FC236}">
              <a16:creationId xmlns:a16="http://schemas.microsoft.com/office/drawing/2014/main" id="{386D5E52-AAF7-461B-998C-13F7164B0AC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2" name="テキスト ボックス 201">
          <a:extLst>
            <a:ext uri="{FF2B5EF4-FFF2-40B4-BE49-F238E27FC236}">
              <a16:creationId xmlns:a16="http://schemas.microsoft.com/office/drawing/2014/main" id="{20671728-254B-4CEE-934B-85ED47EED45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3" name="直線コネクタ 202">
          <a:extLst>
            <a:ext uri="{FF2B5EF4-FFF2-40B4-BE49-F238E27FC236}">
              <a16:creationId xmlns:a16="http://schemas.microsoft.com/office/drawing/2014/main" id="{C9990BBC-B38D-4C47-86A4-A9D0E09EB88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4" name="テキスト ボックス 203">
          <a:extLst>
            <a:ext uri="{FF2B5EF4-FFF2-40B4-BE49-F238E27FC236}">
              <a16:creationId xmlns:a16="http://schemas.microsoft.com/office/drawing/2014/main" id="{8B1537C8-735E-4CF6-A2AA-EDA7B95A441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5" name="直線コネクタ 204">
          <a:extLst>
            <a:ext uri="{FF2B5EF4-FFF2-40B4-BE49-F238E27FC236}">
              <a16:creationId xmlns:a16="http://schemas.microsoft.com/office/drawing/2014/main" id="{1EFA9826-F023-405A-BB93-51CD9BFC70B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6" name="テキスト ボックス 205">
          <a:extLst>
            <a:ext uri="{FF2B5EF4-FFF2-40B4-BE49-F238E27FC236}">
              <a16:creationId xmlns:a16="http://schemas.microsoft.com/office/drawing/2014/main" id="{ECDB03A4-6B33-4FF7-8B80-7AB614149B6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7" name="直線コネクタ 206">
          <a:extLst>
            <a:ext uri="{FF2B5EF4-FFF2-40B4-BE49-F238E27FC236}">
              <a16:creationId xmlns:a16="http://schemas.microsoft.com/office/drawing/2014/main" id="{A2F00C34-72D3-4F90-9076-A399DAFD879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08" name="テキスト ボックス 207">
          <a:extLst>
            <a:ext uri="{FF2B5EF4-FFF2-40B4-BE49-F238E27FC236}">
              <a16:creationId xmlns:a16="http://schemas.microsoft.com/office/drawing/2014/main" id="{96E7A45A-71CA-4879-A393-FDCEABE7B2E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9" name="直線コネクタ 208">
          <a:extLst>
            <a:ext uri="{FF2B5EF4-FFF2-40B4-BE49-F238E27FC236}">
              <a16:creationId xmlns:a16="http://schemas.microsoft.com/office/drawing/2014/main" id="{A14B190B-8F98-4016-BE02-4925D1830EB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10" name="テキスト ボックス 209">
          <a:extLst>
            <a:ext uri="{FF2B5EF4-FFF2-40B4-BE49-F238E27FC236}">
              <a16:creationId xmlns:a16="http://schemas.microsoft.com/office/drawing/2014/main" id="{3FA9D431-2DB8-4E1F-BBBE-53AA79E315B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1" name="【一般廃棄物処理施設】&#10;有形固定資産減価償却率グラフ枠">
          <a:extLst>
            <a:ext uri="{FF2B5EF4-FFF2-40B4-BE49-F238E27FC236}">
              <a16:creationId xmlns:a16="http://schemas.microsoft.com/office/drawing/2014/main" id="{132C916B-1614-48F6-8678-57D16A4BA12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212" name="直線コネクタ 211">
          <a:extLst>
            <a:ext uri="{FF2B5EF4-FFF2-40B4-BE49-F238E27FC236}">
              <a16:creationId xmlns:a16="http://schemas.microsoft.com/office/drawing/2014/main" id="{4B8CA23F-87DC-49D3-8211-F32FF288BDBF}"/>
            </a:ext>
          </a:extLst>
        </xdr:cNvPr>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213" name="【一般廃棄物処理施設】&#10;有形固定資産減価償却率最小値テキスト">
          <a:extLst>
            <a:ext uri="{FF2B5EF4-FFF2-40B4-BE49-F238E27FC236}">
              <a16:creationId xmlns:a16="http://schemas.microsoft.com/office/drawing/2014/main" id="{F11115C3-7466-447D-9D70-E62D29D043AD}"/>
            </a:ext>
          </a:extLst>
        </xdr:cNvPr>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214" name="直線コネクタ 213">
          <a:extLst>
            <a:ext uri="{FF2B5EF4-FFF2-40B4-BE49-F238E27FC236}">
              <a16:creationId xmlns:a16="http://schemas.microsoft.com/office/drawing/2014/main" id="{2E9436F0-009D-4187-A945-89BD5FA8A858}"/>
            </a:ext>
          </a:extLst>
        </xdr:cNvPr>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15" name="【一般廃棄物処理施設】&#10;有形固定資産減価償却率最大値テキスト">
          <a:extLst>
            <a:ext uri="{FF2B5EF4-FFF2-40B4-BE49-F238E27FC236}">
              <a16:creationId xmlns:a16="http://schemas.microsoft.com/office/drawing/2014/main" id="{61577187-4D69-406E-98BA-E162695D3C9A}"/>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16" name="直線コネクタ 215">
          <a:extLst>
            <a:ext uri="{FF2B5EF4-FFF2-40B4-BE49-F238E27FC236}">
              <a16:creationId xmlns:a16="http://schemas.microsoft.com/office/drawing/2014/main" id="{4B819863-CDA8-4882-8E7D-49BCC9BF91CD}"/>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217" name="【一般廃棄物処理施設】&#10;有形固定資産減価償却率平均値テキスト">
          <a:extLst>
            <a:ext uri="{FF2B5EF4-FFF2-40B4-BE49-F238E27FC236}">
              <a16:creationId xmlns:a16="http://schemas.microsoft.com/office/drawing/2014/main" id="{E9699408-3C75-4B28-B9C2-926E354D19CB}"/>
            </a:ext>
          </a:extLst>
        </xdr:cNvPr>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218" name="フローチャート: 判断 217">
          <a:extLst>
            <a:ext uri="{FF2B5EF4-FFF2-40B4-BE49-F238E27FC236}">
              <a16:creationId xmlns:a16="http://schemas.microsoft.com/office/drawing/2014/main" id="{84D723C6-9640-42BC-BCA9-3934CDC0C8CF}"/>
            </a:ext>
          </a:extLst>
        </xdr:cNvPr>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219" name="フローチャート: 判断 218">
          <a:extLst>
            <a:ext uri="{FF2B5EF4-FFF2-40B4-BE49-F238E27FC236}">
              <a16:creationId xmlns:a16="http://schemas.microsoft.com/office/drawing/2014/main" id="{A472EBE7-48A0-4BF0-9648-58AF6F867FD5}"/>
            </a:ext>
          </a:extLst>
        </xdr:cNvPr>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99440</xdr:rowOff>
    </xdr:from>
    <xdr:ext cx="405111" cy="259045"/>
    <xdr:sp macro="" textlink="">
      <xdr:nvSpPr>
        <xdr:cNvPr id="220" name="n_1aveValue【一般廃棄物処理施設】&#10;有形固定資産減価償却率">
          <a:extLst>
            <a:ext uri="{FF2B5EF4-FFF2-40B4-BE49-F238E27FC236}">
              <a16:creationId xmlns:a16="http://schemas.microsoft.com/office/drawing/2014/main" id="{5A3600C0-04E3-4EA7-90CF-E2137B0025DE}"/>
            </a:ext>
          </a:extLst>
        </xdr:cNvPr>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221" name="フローチャート: 判断 220">
          <a:extLst>
            <a:ext uri="{FF2B5EF4-FFF2-40B4-BE49-F238E27FC236}">
              <a16:creationId xmlns:a16="http://schemas.microsoft.com/office/drawing/2014/main" id="{5CC7A015-938C-4432-A96D-C74343797704}"/>
            </a:ext>
          </a:extLst>
        </xdr:cNvPr>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222" name="n_2aveValue【一般廃棄物処理施設】&#10;有形固定資産減価償却率">
          <a:extLst>
            <a:ext uri="{FF2B5EF4-FFF2-40B4-BE49-F238E27FC236}">
              <a16:creationId xmlns:a16="http://schemas.microsoft.com/office/drawing/2014/main" id="{EE8722F0-BD00-4621-9622-0A3C96FA10A9}"/>
            </a:ext>
          </a:extLst>
        </xdr:cNvPr>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223" name="フローチャート: 判断 222">
          <a:extLst>
            <a:ext uri="{FF2B5EF4-FFF2-40B4-BE49-F238E27FC236}">
              <a16:creationId xmlns:a16="http://schemas.microsoft.com/office/drawing/2014/main" id="{0A6AA664-3A83-4824-92E9-F3E46CA39596}"/>
            </a:ext>
          </a:extLst>
        </xdr:cNvPr>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224" name="n_3aveValue【一般廃棄物処理施設】&#10;有形固定資産減価償却率">
          <a:extLst>
            <a:ext uri="{FF2B5EF4-FFF2-40B4-BE49-F238E27FC236}">
              <a16:creationId xmlns:a16="http://schemas.microsoft.com/office/drawing/2014/main" id="{4D964672-7F21-4C18-A527-3D86CEAC8CAE}"/>
            </a:ext>
          </a:extLst>
        </xdr:cNvPr>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DE929B45-2DC6-4990-931B-9D72A353EDD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27ADE334-56DD-4537-932F-8DCE9371936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7" name="テキスト ボックス 226">
          <a:extLst>
            <a:ext uri="{FF2B5EF4-FFF2-40B4-BE49-F238E27FC236}">
              <a16:creationId xmlns:a16="http://schemas.microsoft.com/office/drawing/2014/main" id="{EE4375BD-93D6-487A-99D8-14F0E2B7C14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8" name="テキスト ボックス 227">
          <a:extLst>
            <a:ext uri="{FF2B5EF4-FFF2-40B4-BE49-F238E27FC236}">
              <a16:creationId xmlns:a16="http://schemas.microsoft.com/office/drawing/2014/main" id="{B99EA5E2-8F57-4EFC-B157-98386EF6AF0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9" name="テキスト ボックス 228">
          <a:extLst>
            <a:ext uri="{FF2B5EF4-FFF2-40B4-BE49-F238E27FC236}">
              <a16:creationId xmlns:a16="http://schemas.microsoft.com/office/drawing/2014/main" id="{B0234474-9200-47B3-9A7A-302295F093B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230" name="楕円 229">
          <a:extLst>
            <a:ext uri="{FF2B5EF4-FFF2-40B4-BE49-F238E27FC236}">
              <a16:creationId xmlns:a16="http://schemas.microsoft.com/office/drawing/2014/main" id="{36DE13D1-1A85-445F-8DA4-A59A3660844E}"/>
            </a:ext>
          </a:extLst>
        </xdr:cNvPr>
        <xdr:cNvSpPr/>
      </xdr:nvSpPr>
      <xdr:spPr>
        <a:xfrm>
          <a:off x="162687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167476</xdr:rowOff>
    </xdr:from>
    <xdr:ext cx="405111" cy="259045"/>
    <xdr:sp macro="" textlink="">
      <xdr:nvSpPr>
        <xdr:cNvPr id="231" name="【一般廃棄物処理施設】&#10;有形固定資産減価償却率該当値テキスト">
          <a:extLst>
            <a:ext uri="{FF2B5EF4-FFF2-40B4-BE49-F238E27FC236}">
              <a16:creationId xmlns:a16="http://schemas.microsoft.com/office/drawing/2014/main" id="{22012552-B45F-4C7D-A5DA-EA7356FF2928}"/>
            </a:ext>
          </a:extLst>
        </xdr:cNvPr>
        <xdr:cNvSpPr txBox="1"/>
      </xdr:nvSpPr>
      <xdr:spPr>
        <a:xfrm>
          <a:off x="16357600" y="616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18869</xdr:rowOff>
    </xdr:from>
    <xdr:to>
      <xdr:col>81</xdr:col>
      <xdr:colOff>101600</xdr:colOff>
      <xdr:row>37</xdr:row>
      <xdr:rowOff>120469</xdr:rowOff>
    </xdr:to>
    <xdr:sp macro="" textlink="">
      <xdr:nvSpPr>
        <xdr:cNvPr id="232" name="楕円 231">
          <a:extLst>
            <a:ext uri="{FF2B5EF4-FFF2-40B4-BE49-F238E27FC236}">
              <a16:creationId xmlns:a16="http://schemas.microsoft.com/office/drawing/2014/main" id="{CD670D13-897C-4E3F-8CB5-2BFE96156C2F}"/>
            </a:ext>
          </a:extLst>
        </xdr:cNvPr>
        <xdr:cNvSpPr/>
      </xdr:nvSpPr>
      <xdr:spPr>
        <a:xfrm>
          <a:off x="15430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23949</xdr:rowOff>
    </xdr:from>
    <xdr:to>
      <xdr:col>85</xdr:col>
      <xdr:colOff>127000</xdr:colOff>
      <xdr:row>37</xdr:row>
      <xdr:rowOff>69669</xdr:rowOff>
    </xdr:to>
    <xdr:cxnSp macro="">
      <xdr:nvCxnSpPr>
        <xdr:cNvPr id="233" name="直線コネクタ 232">
          <a:extLst>
            <a:ext uri="{FF2B5EF4-FFF2-40B4-BE49-F238E27FC236}">
              <a16:creationId xmlns:a16="http://schemas.microsoft.com/office/drawing/2014/main" id="{3F5D5E50-FC2F-4240-B2F6-35B2BC56A4FF}"/>
            </a:ext>
          </a:extLst>
        </xdr:cNvPr>
        <xdr:cNvCxnSpPr/>
      </xdr:nvCxnSpPr>
      <xdr:spPr>
        <a:xfrm flipV="1">
          <a:off x="15481300" y="636759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76019</xdr:rowOff>
    </xdr:from>
    <xdr:to>
      <xdr:col>76</xdr:col>
      <xdr:colOff>165100</xdr:colOff>
      <xdr:row>38</xdr:row>
      <xdr:rowOff>6169</xdr:rowOff>
    </xdr:to>
    <xdr:sp macro="" textlink="">
      <xdr:nvSpPr>
        <xdr:cNvPr id="234" name="楕円 233">
          <a:extLst>
            <a:ext uri="{FF2B5EF4-FFF2-40B4-BE49-F238E27FC236}">
              <a16:creationId xmlns:a16="http://schemas.microsoft.com/office/drawing/2014/main" id="{D85593AA-4602-4B64-9583-4FCED8C4BBF1}"/>
            </a:ext>
          </a:extLst>
        </xdr:cNvPr>
        <xdr:cNvSpPr/>
      </xdr:nvSpPr>
      <xdr:spPr>
        <a:xfrm>
          <a:off x="14541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69669</xdr:rowOff>
    </xdr:from>
    <xdr:to>
      <xdr:col>81</xdr:col>
      <xdr:colOff>50800</xdr:colOff>
      <xdr:row>37</xdr:row>
      <xdr:rowOff>126819</xdr:rowOff>
    </xdr:to>
    <xdr:cxnSp macro="">
      <xdr:nvCxnSpPr>
        <xdr:cNvPr id="235" name="直線コネクタ 234">
          <a:extLst>
            <a:ext uri="{FF2B5EF4-FFF2-40B4-BE49-F238E27FC236}">
              <a16:creationId xmlns:a16="http://schemas.microsoft.com/office/drawing/2014/main" id="{2D1E1995-65E6-43EA-ADFB-D3250214E86F}"/>
            </a:ext>
          </a:extLst>
        </xdr:cNvPr>
        <xdr:cNvCxnSpPr/>
      </xdr:nvCxnSpPr>
      <xdr:spPr>
        <a:xfrm flipV="1">
          <a:off x="14592300" y="641331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111596</xdr:rowOff>
    </xdr:from>
    <xdr:ext cx="405111" cy="259045"/>
    <xdr:sp macro="" textlink="">
      <xdr:nvSpPr>
        <xdr:cNvPr id="236" name="n_1mainValue【一般廃棄物処理施設】&#10;有形固定資産減価償却率">
          <a:extLst>
            <a:ext uri="{FF2B5EF4-FFF2-40B4-BE49-F238E27FC236}">
              <a16:creationId xmlns:a16="http://schemas.microsoft.com/office/drawing/2014/main" id="{786631AD-37F2-4FDF-92ED-6900F86DBE39}"/>
            </a:ext>
          </a:extLst>
        </xdr:cNvPr>
        <xdr:cNvSpPr txBox="1"/>
      </xdr:nvSpPr>
      <xdr:spPr>
        <a:xfrm>
          <a:off x="152660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168746</xdr:rowOff>
    </xdr:from>
    <xdr:ext cx="405111" cy="259045"/>
    <xdr:sp macro="" textlink="">
      <xdr:nvSpPr>
        <xdr:cNvPr id="237" name="n_2mainValue【一般廃棄物処理施設】&#10;有形固定資産減価償却率">
          <a:extLst>
            <a:ext uri="{FF2B5EF4-FFF2-40B4-BE49-F238E27FC236}">
              <a16:creationId xmlns:a16="http://schemas.microsoft.com/office/drawing/2014/main" id="{769A2367-791D-4507-B44C-DBA8F1038040}"/>
            </a:ext>
          </a:extLst>
        </xdr:cNvPr>
        <xdr:cNvSpPr txBox="1"/>
      </xdr:nvSpPr>
      <xdr:spPr>
        <a:xfrm>
          <a:off x="14389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8" name="正方形/長方形 237">
          <a:extLst>
            <a:ext uri="{FF2B5EF4-FFF2-40B4-BE49-F238E27FC236}">
              <a16:creationId xmlns:a16="http://schemas.microsoft.com/office/drawing/2014/main" id="{9033B3FF-33E6-4775-B26A-D9858395D9E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9" name="正方形/長方形 238">
          <a:extLst>
            <a:ext uri="{FF2B5EF4-FFF2-40B4-BE49-F238E27FC236}">
              <a16:creationId xmlns:a16="http://schemas.microsoft.com/office/drawing/2014/main" id="{A52DDEB0-FE50-49CB-AB00-94D4FA9744A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0" name="正方形/長方形 239">
          <a:extLst>
            <a:ext uri="{FF2B5EF4-FFF2-40B4-BE49-F238E27FC236}">
              <a16:creationId xmlns:a16="http://schemas.microsoft.com/office/drawing/2014/main" id="{585B51C4-0028-4C75-A4EA-323682C321F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1" name="正方形/長方形 240">
          <a:extLst>
            <a:ext uri="{FF2B5EF4-FFF2-40B4-BE49-F238E27FC236}">
              <a16:creationId xmlns:a16="http://schemas.microsoft.com/office/drawing/2014/main" id="{336B0ED8-1C85-47D6-AF58-D6C847F60C2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2" name="正方形/長方形 241">
          <a:extLst>
            <a:ext uri="{FF2B5EF4-FFF2-40B4-BE49-F238E27FC236}">
              <a16:creationId xmlns:a16="http://schemas.microsoft.com/office/drawing/2014/main" id="{B3C8A481-591B-44EE-8BE3-94232597AA6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3" name="正方形/長方形 242">
          <a:extLst>
            <a:ext uri="{FF2B5EF4-FFF2-40B4-BE49-F238E27FC236}">
              <a16:creationId xmlns:a16="http://schemas.microsoft.com/office/drawing/2014/main" id="{58BF545F-08F6-4D7D-B2C8-0DD04D14BD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4" name="正方形/長方形 243">
          <a:extLst>
            <a:ext uri="{FF2B5EF4-FFF2-40B4-BE49-F238E27FC236}">
              <a16:creationId xmlns:a16="http://schemas.microsoft.com/office/drawing/2014/main" id="{045B4D36-3153-4B85-8C3F-9183A19F0B4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5" name="正方形/長方形 244">
          <a:extLst>
            <a:ext uri="{FF2B5EF4-FFF2-40B4-BE49-F238E27FC236}">
              <a16:creationId xmlns:a16="http://schemas.microsoft.com/office/drawing/2014/main" id="{E2EFCC1D-AE44-4442-B22A-F0EA99557E6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6" name="テキスト ボックス 245">
          <a:extLst>
            <a:ext uri="{FF2B5EF4-FFF2-40B4-BE49-F238E27FC236}">
              <a16:creationId xmlns:a16="http://schemas.microsoft.com/office/drawing/2014/main" id="{66031C7D-5BD5-4056-8394-782F67855DC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7" name="直線コネクタ 246">
          <a:extLst>
            <a:ext uri="{FF2B5EF4-FFF2-40B4-BE49-F238E27FC236}">
              <a16:creationId xmlns:a16="http://schemas.microsoft.com/office/drawing/2014/main" id="{A49FF3EE-5F7C-441A-9979-54B031355DF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48" name="直線コネクタ 247">
          <a:extLst>
            <a:ext uri="{FF2B5EF4-FFF2-40B4-BE49-F238E27FC236}">
              <a16:creationId xmlns:a16="http://schemas.microsoft.com/office/drawing/2014/main" id="{CDF35DDD-CEA3-4C2F-B2DC-A6B16B993BB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49" name="テキスト ボックス 248">
          <a:extLst>
            <a:ext uri="{FF2B5EF4-FFF2-40B4-BE49-F238E27FC236}">
              <a16:creationId xmlns:a16="http://schemas.microsoft.com/office/drawing/2014/main" id="{F66AC320-0A28-48C0-A2DF-4EF376C8E9BC}"/>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50" name="直線コネクタ 249">
          <a:extLst>
            <a:ext uri="{FF2B5EF4-FFF2-40B4-BE49-F238E27FC236}">
              <a16:creationId xmlns:a16="http://schemas.microsoft.com/office/drawing/2014/main" id="{1E8BBEB0-408E-481C-91CC-F3ECF5C0158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51" name="テキスト ボックス 250">
          <a:extLst>
            <a:ext uri="{FF2B5EF4-FFF2-40B4-BE49-F238E27FC236}">
              <a16:creationId xmlns:a16="http://schemas.microsoft.com/office/drawing/2014/main" id="{4FC7B99A-D436-48FC-A887-62C44A8117D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52" name="直線コネクタ 251">
          <a:extLst>
            <a:ext uri="{FF2B5EF4-FFF2-40B4-BE49-F238E27FC236}">
              <a16:creationId xmlns:a16="http://schemas.microsoft.com/office/drawing/2014/main" id="{B931E5A0-05BA-4EC3-A762-B7747646D67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53" name="テキスト ボックス 252">
          <a:extLst>
            <a:ext uri="{FF2B5EF4-FFF2-40B4-BE49-F238E27FC236}">
              <a16:creationId xmlns:a16="http://schemas.microsoft.com/office/drawing/2014/main" id="{7E7B5A0E-9D28-495F-96FE-7972B0F4D8FF}"/>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54" name="直線コネクタ 253">
          <a:extLst>
            <a:ext uri="{FF2B5EF4-FFF2-40B4-BE49-F238E27FC236}">
              <a16:creationId xmlns:a16="http://schemas.microsoft.com/office/drawing/2014/main" id="{A44F984E-CF57-4E28-99EA-114B4CCC39C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55" name="テキスト ボックス 254">
          <a:extLst>
            <a:ext uri="{FF2B5EF4-FFF2-40B4-BE49-F238E27FC236}">
              <a16:creationId xmlns:a16="http://schemas.microsoft.com/office/drawing/2014/main" id="{60521A44-A150-4BE4-B326-087587D2F0D7}"/>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56" name="直線コネクタ 255">
          <a:extLst>
            <a:ext uri="{FF2B5EF4-FFF2-40B4-BE49-F238E27FC236}">
              <a16:creationId xmlns:a16="http://schemas.microsoft.com/office/drawing/2014/main" id="{16F3166E-F294-4143-B256-6C4C25D334F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57" name="テキスト ボックス 256">
          <a:extLst>
            <a:ext uri="{FF2B5EF4-FFF2-40B4-BE49-F238E27FC236}">
              <a16:creationId xmlns:a16="http://schemas.microsoft.com/office/drawing/2014/main" id="{D5BA61EA-7B00-4535-B1BC-76C60C77CCB3}"/>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58" name="直線コネクタ 257">
          <a:extLst>
            <a:ext uri="{FF2B5EF4-FFF2-40B4-BE49-F238E27FC236}">
              <a16:creationId xmlns:a16="http://schemas.microsoft.com/office/drawing/2014/main" id="{A1F90DB7-1129-48FF-9EE1-B535F2C6A43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59" name="テキスト ボックス 258">
          <a:extLst>
            <a:ext uri="{FF2B5EF4-FFF2-40B4-BE49-F238E27FC236}">
              <a16:creationId xmlns:a16="http://schemas.microsoft.com/office/drawing/2014/main" id="{EB951AC5-E8F8-427C-AFC9-A44851F26863}"/>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0" name="直線コネクタ 259">
          <a:extLst>
            <a:ext uri="{FF2B5EF4-FFF2-40B4-BE49-F238E27FC236}">
              <a16:creationId xmlns:a16="http://schemas.microsoft.com/office/drawing/2014/main" id="{4A451BFF-9409-430E-9D65-013525E2DE1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61" name="テキスト ボックス 260">
          <a:extLst>
            <a:ext uri="{FF2B5EF4-FFF2-40B4-BE49-F238E27FC236}">
              <a16:creationId xmlns:a16="http://schemas.microsoft.com/office/drawing/2014/main" id="{D871C955-5500-4E3D-BDCF-C1BCC2456C89}"/>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2" name="【一般廃棄物処理施設】&#10;一人当たり有形固定資産（償却資産）額グラフ枠">
          <a:extLst>
            <a:ext uri="{FF2B5EF4-FFF2-40B4-BE49-F238E27FC236}">
              <a16:creationId xmlns:a16="http://schemas.microsoft.com/office/drawing/2014/main" id="{6DD9C0CB-8CA1-476F-A53F-A1707D655DE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263" name="直線コネクタ 262">
          <a:extLst>
            <a:ext uri="{FF2B5EF4-FFF2-40B4-BE49-F238E27FC236}">
              <a16:creationId xmlns:a16="http://schemas.microsoft.com/office/drawing/2014/main" id="{447202CB-213D-43FE-B534-E65A7DE9C0CA}"/>
            </a:ext>
          </a:extLst>
        </xdr:cNvPr>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264" name="【一般廃棄物処理施設】&#10;一人当たり有形固定資産（償却資産）額最小値テキスト">
          <a:extLst>
            <a:ext uri="{FF2B5EF4-FFF2-40B4-BE49-F238E27FC236}">
              <a16:creationId xmlns:a16="http://schemas.microsoft.com/office/drawing/2014/main" id="{83F2D888-8362-4C37-A445-D4068A7E4B18}"/>
            </a:ext>
          </a:extLst>
        </xdr:cNvPr>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265" name="直線コネクタ 264">
          <a:extLst>
            <a:ext uri="{FF2B5EF4-FFF2-40B4-BE49-F238E27FC236}">
              <a16:creationId xmlns:a16="http://schemas.microsoft.com/office/drawing/2014/main" id="{85C05024-673B-4AEA-8483-4BF197016417}"/>
            </a:ext>
          </a:extLst>
        </xdr:cNvPr>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266" name="【一般廃棄物処理施設】&#10;一人当たり有形固定資産（償却資産）額最大値テキスト">
          <a:extLst>
            <a:ext uri="{FF2B5EF4-FFF2-40B4-BE49-F238E27FC236}">
              <a16:creationId xmlns:a16="http://schemas.microsoft.com/office/drawing/2014/main" id="{04B1E3BF-D7A3-4FA9-9715-86DF4A702BC4}"/>
            </a:ext>
          </a:extLst>
        </xdr:cNvPr>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267" name="直線コネクタ 266">
          <a:extLst>
            <a:ext uri="{FF2B5EF4-FFF2-40B4-BE49-F238E27FC236}">
              <a16:creationId xmlns:a16="http://schemas.microsoft.com/office/drawing/2014/main" id="{52A294D8-2CFF-43C8-A0B8-0BC67612B06E}"/>
            </a:ext>
          </a:extLst>
        </xdr:cNvPr>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268" name="【一般廃棄物処理施設】&#10;一人当たり有形固定資産（償却資産）額平均値テキスト">
          <a:extLst>
            <a:ext uri="{FF2B5EF4-FFF2-40B4-BE49-F238E27FC236}">
              <a16:creationId xmlns:a16="http://schemas.microsoft.com/office/drawing/2014/main" id="{C6255853-BF8E-4681-8BA2-9D4203189339}"/>
            </a:ext>
          </a:extLst>
        </xdr:cNvPr>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269" name="フローチャート: 判断 268">
          <a:extLst>
            <a:ext uri="{FF2B5EF4-FFF2-40B4-BE49-F238E27FC236}">
              <a16:creationId xmlns:a16="http://schemas.microsoft.com/office/drawing/2014/main" id="{07A1937F-3337-4DE5-8B9F-9A3C1DED8263}"/>
            </a:ext>
          </a:extLst>
        </xdr:cNvPr>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270" name="フローチャート: 判断 269">
          <a:extLst>
            <a:ext uri="{FF2B5EF4-FFF2-40B4-BE49-F238E27FC236}">
              <a16:creationId xmlns:a16="http://schemas.microsoft.com/office/drawing/2014/main" id="{A2958837-8D52-4AAE-B8EC-1061C6F64024}"/>
            </a:ext>
          </a:extLst>
        </xdr:cNvPr>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271" name="n_1aveValue【一般廃棄物処理施設】&#10;一人当たり有形固定資産（償却資産）額">
          <a:extLst>
            <a:ext uri="{FF2B5EF4-FFF2-40B4-BE49-F238E27FC236}">
              <a16:creationId xmlns:a16="http://schemas.microsoft.com/office/drawing/2014/main" id="{5DD14ED8-29E4-4096-A440-118E70B77C05}"/>
            </a:ext>
          </a:extLst>
        </xdr:cNvPr>
        <xdr:cNvSpPr txBox="1"/>
      </xdr:nvSpPr>
      <xdr:spPr>
        <a:xfrm>
          <a:off x="210110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272" name="フローチャート: 判断 271">
          <a:extLst>
            <a:ext uri="{FF2B5EF4-FFF2-40B4-BE49-F238E27FC236}">
              <a16:creationId xmlns:a16="http://schemas.microsoft.com/office/drawing/2014/main" id="{75901721-70A6-425B-8A2F-340A40E2F8F8}"/>
            </a:ext>
          </a:extLst>
        </xdr:cNvPr>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273" name="n_2aveValue【一般廃棄物処理施設】&#10;一人当たり有形固定資産（償却資産）額">
          <a:extLst>
            <a:ext uri="{FF2B5EF4-FFF2-40B4-BE49-F238E27FC236}">
              <a16:creationId xmlns:a16="http://schemas.microsoft.com/office/drawing/2014/main" id="{CCC5AD41-559C-472A-A9C3-C672CA4B2030}"/>
            </a:ext>
          </a:extLst>
        </xdr:cNvPr>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274" name="フローチャート: 判断 273">
          <a:extLst>
            <a:ext uri="{FF2B5EF4-FFF2-40B4-BE49-F238E27FC236}">
              <a16:creationId xmlns:a16="http://schemas.microsoft.com/office/drawing/2014/main" id="{53D6C8EB-A86A-4DB9-8B27-3D77CB417AF8}"/>
            </a:ext>
          </a:extLst>
        </xdr:cNvPr>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275" name="n_3aveValue【一般廃棄物処理施設】&#10;一人当たり有形固定資産（償却資産）額">
          <a:extLst>
            <a:ext uri="{FF2B5EF4-FFF2-40B4-BE49-F238E27FC236}">
              <a16:creationId xmlns:a16="http://schemas.microsoft.com/office/drawing/2014/main" id="{B0AF4152-B0AF-4985-A4D3-DB360C9A39EB}"/>
            </a:ext>
          </a:extLst>
        </xdr:cNvPr>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76" name="テキスト ボックス 275">
          <a:extLst>
            <a:ext uri="{FF2B5EF4-FFF2-40B4-BE49-F238E27FC236}">
              <a16:creationId xmlns:a16="http://schemas.microsoft.com/office/drawing/2014/main" id="{296323B0-0B3E-4A29-9350-810C2303AB7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0FEE4EF2-E0F3-4F9B-8E55-DF3C9E6F462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0A1C99E6-77EC-4624-9ECE-CB2E3BCD9FF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B978A48E-5FB2-4250-B484-A54B3A5A1CD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F04D080F-E8C3-4748-8832-3D754FA8945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170105</xdr:rowOff>
    </xdr:from>
    <xdr:to>
      <xdr:col>116</xdr:col>
      <xdr:colOff>114300</xdr:colOff>
      <xdr:row>42</xdr:row>
      <xdr:rowOff>100255</xdr:rowOff>
    </xdr:to>
    <xdr:sp macro="" textlink="">
      <xdr:nvSpPr>
        <xdr:cNvPr id="281" name="楕円 280">
          <a:extLst>
            <a:ext uri="{FF2B5EF4-FFF2-40B4-BE49-F238E27FC236}">
              <a16:creationId xmlns:a16="http://schemas.microsoft.com/office/drawing/2014/main" id="{698032A0-60C5-46EE-9125-390CFA6F3571}"/>
            </a:ext>
          </a:extLst>
        </xdr:cNvPr>
        <xdr:cNvSpPr/>
      </xdr:nvSpPr>
      <xdr:spPr>
        <a:xfrm>
          <a:off x="22110700" y="71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85032</xdr:rowOff>
    </xdr:from>
    <xdr:ext cx="534377" cy="259045"/>
    <xdr:sp macro="" textlink="">
      <xdr:nvSpPr>
        <xdr:cNvPr id="282" name="【一般廃棄物処理施設】&#10;一人当たり有形固定資産（償却資産）額該当値テキスト">
          <a:extLst>
            <a:ext uri="{FF2B5EF4-FFF2-40B4-BE49-F238E27FC236}">
              <a16:creationId xmlns:a16="http://schemas.microsoft.com/office/drawing/2014/main" id="{8707AFF3-5FEC-457B-9980-CB19C25916A5}"/>
            </a:ext>
          </a:extLst>
        </xdr:cNvPr>
        <xdr:cNvSpPr txBox="1"/>
      </xdr:nvSpPr>
      <xdr:spPr>
        <a:xfrm>
          <a:off x="22199600" y="711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171435</xdr:rowOff>
    </xdr:from>
    <xdr:to>
      <xdr:col>112</xdr:col>
      <xdr:colOff>38100</xdr:colOff>
      <xdr:row>42</xdr:row>
      <xdr:rowOff>101585</xdr:rowOff>
    </xdr:to>
    <xdr:sp macro="" textlink="">
      <xdr:nvSpPr>
        <xdr:cNvPr id="283" name="楕円 282">
          <a:extLst>
            <a:ext uri="{FF2B5EF4-FFF2-40B4-BE49-F238E27FC236}">
              <a16:creationId xmlns:a16="http://schemas.microsoft.com/office/drawing/2014/main" id="{ABD23D77-A908-4084-9C5B-B8DEF9FEA2D2}"/>
            </a:ext>
          </a:extLst>
        </xdr:cNvPr>
        <xdr:cNvSpPr/>
      </xdr:nvSpPr>
      <xdr:spPr>
        <a:xfrm>
          <a:off x="21272500" y="7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49455</xdr:rowOff>
    </xdr:from>
    <xdr:to>
      <xdr:col>116</xdr:col>
      <xdr:colOff>63500</xdr:colOff>
      <xdr:row>42</xdr:row>
      <xdr:rowOff>50785</xdr:rowOff>
    </xdr:to>
    <xdr:cxnSp macro="">
      <xdr:nvCxnSpPr>
        <xdr:cNvPr id="284" name="直線コネクタ 283">
          <a:extLst>
            <a:ext uri="{FF2B5EF4-FFF2-40B4-BE49-F238E27FC236}">
              <a16:creationId xmlns:a16="http://schemas.microsoft.com/office/drawing/2014/main" id="{9FB87529-71A3-4C1D-817C-387D5AA48B2A}"/>
            </a:ext>
          </a:extLst>
        </xdr:cNvPr>
        <xdr:cNvCxnSpPr/>
      </xdr:nvCxnSpPr>
      <xdr:spPr>
        <a:xfrm flipV="1">
          <a:off x="21323300" y="7250355"/>
          <a:ext cx="8382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949</xdr:rowOff>
    </xdr:from>
    <xdr:to>
      <xdr:col>107</xdr:col>
      <xdr:colOff>101600</xdr:colOff>
      <xdr:row>42</xdr:row>
      <xdr:rowOff>102549</xdr:rowOff>
    </xdr:to>
    <xdr:sp macro="" textlink="">
      <xdr:nvSpPr>
        <xdr:cNvPr id="285" name="楕円 284">
          <a:extLst>
            <a:ext uri="{FF2B5EF4-FFF2-40B4-BE49-F238E27FC236}">
              <a16:creationId xmlns:a16="http://schemas.microsoft.com/office/drawing/2014/main" id="{6B5AD530-8187-4905-87AE-A46E2E9508D6}"/>
            </a:ext>
          </a:extLst>
        </xdr:cNvPr>
        <xdr:cNvSpPr/>
      </xdr:nvSpPr>
      <xdr:spPr>
        <a:xfrm>
          <a:off x="20383500" y="72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50785</xdr:rowOff>
    </xdr:from>
    <xdr:to>
      <xdr:col>111</xdr:col>
      <xdr:colOff>177800</xdr:colOff>
      <xdr:row>42</xdr:row>
      <xdr:rowOff>51749</xdr:rowOff>
    </xdr:to>
    <xdr:cxnSp macro="">
      <xdr:nvCxnSpPr>
        <xdr:cNvPr id="286" name="直線コネクタ 285">
          <a:extLst>
            <a:ext uri="{FF2B5EF4-FFF2-40B4-BE49-F238E27FC236}">
              <a16:creationId xmlns:a16="http://schemas.microsoft.com/office/drawing/2014/main" id="{E1327D4A-7D6A-4C19-87D8-F042FCF94F85}"/>
            </a:ext>
          </a:extLst>
        </xdr:cNvPr>
        <xdr:cNvCxnSpPr/>
      </xdr:nvCxnSpPr>
      <xdr:spPr>
        <a:xfrm flipV="1">
          <a:off x="20434300" y="7251685"/>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92712</xdr:rowOff>
    </xdr:from>
    <xdr:ext cx="534377" cy="259045"/>
    <xdr:sp macro="" textlink="">
      <xdr:nvSpPr>
        <xdr:cNvPr id="287" name="n_1mainValue【一般廃棄物処理施設】&#10;一人当たり有形固定資産（償却資産）額">
          <a:extLst>
            <a:ext uri="{FF2B5EF4-FFF2-40B4-BE49-F238E27FC236}">
              <a16:creationId xmlns:a16="http://schemas.microsoft.com/office/drawing/2014/main" id="{5AC8FFA8-91FA-4A26-8380-8742D203816B}"/>
            </a:ext>
          </a:extLst>
        </xdr:cNvPr>
        <xdr:cNvSpPr txBox="1"/>
      </xdr:nvSpPr>
      <xdr:spPr>
        <a:xfrm>
          <a:off x="21043411" y="72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93676</xdr:rowOff>
    </xdr:from>
    <xdr:ext cx="534377" cy="259045"/>
    <xdr:sp macro="" textlink="">
      <xdr:nvSpPr>
        <xdr:cNvPr id="288" name="n_2mainValue【一般廃棄物処理施設】&#10;一人当たり有形固定資産（償却資産）額">
          <a:extLst>
            <a:ext uri="{FF2B5EF4-FFF2-40B4-BE49-F238E27FC236}">
              <a16:creationId xmlns:a16="http://schemas.microsoft.com/office/drawing/2014/main" id="{75174AD5-D7EB-4118-A854-8C92DC8A5BD7}"/>
            </a:ext>
          </a:extLst>
        </xdr:cNvPr>
        <xdr:cNvSpPr txBox="1"/>
      </xdr:nvSpPr>
      <xdr:spPr>
        <a:xfrm>
          <a:off x="20167111" y="729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9" name="正方形/長方形 288">
          <a:extLst>
            <a:ext uri="{FF2B5EF4-FFF2-40B4-BE49-F238E27FC236}">
              <a16:creationId xmlns:a16="http://schemas.microsoft.com/office/drawing/2014/main" id="{FA6F1BAB-B296-4739-94FF-7C90B484D10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0" name="正方形/長方形 289">
          <a:extLst>
            <a:ext uri="{FF2B5EF4-FFF2-40B4-BE49-F238E27FC236}">
              <a16:creationId xmlns:a16="http://schemas.microsoft.com/office/drawing/2014/main" id="{72AABE64-D52E-4049-9162-62ED1A55B28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1" name="正方形/長方形 290">
          <a:extLst>
            <a:ext uri="{FF2B5EF4-FFF2-40B4-BE49-F238E27FC236}">
              <a16:creationId xmlns:a16="http://schemas.microsoft.com/office/drawing/2014/main" id="{E7856737-09E4-40BE-9D66-01D85886CE4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2" name="正方形/長方形 291">
          <a:extLst>
            <a:ext uri="{FF2B5EF4-FFF2-40B4-BE49-F238E27FC236}">
              <a16:creationId xmlns:a16="http://schemas.microsoft.com/office/drawing/2014/main" id="{3DD74055-264B-43DE-9F90-28C7FD2803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3" name="正方形/長方形 292">
          <a:extLst>
            <a:ext uri="{FF2B5EF4-FFF2-40B4-BE49-F238E27FC236}">
              <a16:creationId xmlns:a16="http://schemas.microsoft.com/office/drawing/2014/main" id="{15F0B1A2-2830-429E-A0C1-57E7B9883D1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4" name="正方形/長方形 293">
          <a:extLst>
            <a:ext uri="{FF2B5EF4-FFF2-40B4-BE49-F238E27FC236}">
              <a16:creationId xmlns:a16="http://schemas.microsoft.com/office/drawing/2014/main" id="{53407BF7-3456-456C-8CA0-DD7EBA8494F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5" name="正方形/長方形 294">
          <a:extLst>
            <a:ext uri="{FF2B5EF4-FFF2-40B4-BE49-F238E27FC236}">
              <a16:creationId xmlns:a16="http://schemas.microsoft.com/office/drawing/2014/main" id="{A266E95E-D5A6-464C-A11B-ED62AF55AAF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6" name="正方形/長方形 295">
          <a:extLst>
            <a:ext uri="{FF2B5EF4-FFF2-40B4-BE49-F238E27FC236}">
              <a16:creationId xmlns:a16="http://schemas.microsoft.com/office/drawing/2014/main" id="{5D0D9FED-C592-4ACF-9D90-0A612A21D62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7" name="テキスト ボックス 296">
          <a:extLst>
            <a:ext uri="{FF2B5EF4-FFF2-40B4-BE49-F238E27FC236}">
              <a16:creationId xmlns:a16="http://schemas.microsoft.com/office/drawing/2014/main" id="{249877E5-D5DF-4294-8378-A43FF32B5F9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8" name="直線コネクタ 297">
          <a:extLst>
            <a:ext uri="{FF2B5EF4-FFF2-40B4-BE49-F238E27FC236}">
              <a16:creationId xmlns:a16="http://schemas.microsoft.com/office/drawing/2014/main" id="{EC2D3AD6-C5C6-40EB-AB88-91E3BCD9B65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99" name="直線コネクタ 298">
          <a:extLst>
            <a:ext uri="{FF2B5EF4-FFF2-40B4-BE49-F238E27FC236}">
              <a16:creationId xmlns:a16="http://schemas.microsoft.com/office/drawing/2014/main" id="{050CC700-52E3-4416-A933-0EE9204607B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00" name="テキスト ボックス 299">
          <a:extLst>
            <a:ext uri="{FF2B5EF4-FFF2-40B4-BE49-F238E27FC236}">
              <a16:creationId xmlns:a16="http://schemas.microsoft.com/office/drawing/2014/main" id="{2F127ED8-CD14-4A3A-8BE5-FCAD064213D4}"/>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01" name="直線コネクタ 300">
          <a:extLst>
            <a:ext uri="{FF2B5EF4-FFF2-40B4-BE49-F238E27FC236}">
              <a16:creationId xmlns:a16="http://schemas.microsoft.com/office/drawing/2014/main" id="{F687BA65-1A27-4B65-A93D-28D6BAC6971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02" name="テキスト ボックス 301">
          <a:extLst>
            <a:ext uri="{FF2B5EF4-FFF2-40B4-BE49-F238E27FC236}">
              <a16:creationId xmlns:a16="http://schemas.microsoft.com/office/drawing/2014/main" id="{36A5872D-8C93-4ED3-A5A7-2363FEFA1D8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03" name="直線コネクタ 302">
          <a:extLst>
            <a:ext uri="{FF2B5EF4-FFF2-40B4-BE49-F238E27FC236}">
              <a16:creationId xmlns:a16="http://schemas.microsoft.com/office/drawing/2014/main" id="{34BB228C-8EDC-4BD6-8763-4DB7B0430BD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04" name="テキスト ボックス 303">
          <a:extLst>
            <a:ext uri="{FF2B5EF4-FFF2-40B4-BE49-F238E27FC236}">
              <a16:creationId xmlns:a16="http://schemas.microsoft.com/office/drawing/2014/main" id="{871D7C0D-4567-4DB1-B66F-55B089A8B2B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05" name="直線コネクタ 304">
          <a:extLst>
            <a:ext uri="{FF2B5EF4-FFF2-40B4-BE49-F238E27FC236}">
              <a16:creationId xmlns:a16="http://schemas.microsoft.com/office/drawing/2014/main" id="{D76BBF01-960E-48BB-B285-C753DD6E770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06" name="テキスト ボックス 305">
          <a:extLst>
            <a:ext uri="{FF2B5EF4-FFF2-40B4-BE49-F238E27FC236}">
              <a16:creationId xmlns:a16="http://schemas.microsoft.com/office/drawing/2014/main" id="{E1C001A2-E119-4EEC-9735-D6F2AEB0C73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07" name="直線コネクタ 306">
          <a:extLst>
            <a:ext uri="{FF2B5EF4-FFF2-40B4-BE49-F238E27FC236}">
              <a16:creationId xmlns:a16="http://schemas.microsoft.com/office/drawing/2014/main" id="{E1ACB985-7403-4549-A094-41BC7265794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08" name="テキスト ボックス 307">
          <a:extLst>
            <a:ext uri="{FF2B5EF4-FFF2-40B4-BE49-F238E27FC236}">
              <a16:creationId xmlns:a16="http://schemas.microsoft.com/office/drawing/2014/main" id="{FFA1D44B-05E3-43CF-91A6-7F28DABA9AA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09" name="直線コネクタ 308">
          <a:extLst>
            <a:ext uri="{FF2B5EF4-FFF2-40B4-BE49-F238E27FC236}">
              <a16:creationId xmlns:a16="http://schemas.microsoft.com/office/drawing/2014/main" id="{C2C17484-7463-481D-8E05-3E32093F83F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10" name="テキスト ボックス 309">
          <a:extLst>
            <a:ext uri="{FF2B5EF4-FFF2-40B4-BE49-F238E27FC236}">
              <a16:creationId xmlns:a16="http://schemas.microsoft.com/office/drawing/2014/main" id="{68AAEF0D-3F15-436F-8F3F-C82B789FBAB5}"/>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1" name="直線コネクタ 310">
          <a:extLst>
            <a:ext uri="{FF2B5EF4-FFF2-40B4-BE49-F238E27FC236}">
              <a16:creationId xmlns:a16="http://schemas.microsoft.com/office/drawing/2014/main" id="{E581904F-EA88-4090-A20E-79DC4B45A97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12" name="テキスト ボックス 311">
          <a:extLst>
            <a:ext uri="{FF2B5EF4-FFF2-40B4-BE49-F238E27FC236}">
              <a16:creationId xmlns:a16="http://schemas.microsoft.com/office/drawing/2014/main" id="{CE1EFA6A-113F-4D01-A4CD-4E01A24CF2B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3" name="【保健センター・保健所】&#10;有形固定資産減価償却率グラフ枠">
          <a:extLst>
            <a:ext uri="{FF2B5EF4-FFF2-40B4-BE49-F238E27FC236}">
              <a16:creationId xmlns:a16="http://schemas.microsoft.com/office/drawing/2014/main" id="{6C09CE82-5280-45FE-806F-0D416977F48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314" name="直線コネクタ 313">
          <a:extLst>
            <a:ext uri="{FF2B5EF4-FFF2-40B4-BE49-F238E27FC236}">
              <a16:creationId xmlns:a16="http://schemas.microsoft.com/office/drawing/2014/main" id="{67BCD881-DA2D-49B6-A6AB-692FE32B100B}"/>
            </a:ext>
          </a:extLst>
        </xdr:cNvPr>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315" name="【保健センター・保健所】&#10;有形固定資産減価償却率最小値テキスト">
          <a:extLst>
            <a:ext uri="{FF2B5EF4-FFF2-40B4-BE49-F238E27FC236}">
              <a16:creationId xmlns:a16="http://schemas.microsoft.com/office/drawing/2014/main" id="{AAF46451-F6D9-4AB4-8570-246B041A4A93}"/>
            </a:ext>
          </a:extLst>
        </xdr:cNvPr>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316" name="直線コネクタ 315">
          <a:extLst>
            <a:ext uri="{FF2B5EF4-FFF2-40B4-BE49-F238E27FC236}">
              <a16:creationId xmlns:a16="http://schemas.microsoft.com/office/drawing/2014/main" id="{CAFC2E83-54E5-48E5-ABA9-7E034DC16726}"/>
            </a:ext>
          </a:extLst>
        </xdr:cNvPr>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17" name="【保健センター・保健所】&#10;有形固定資産減価償却率最大値テキスト">
          <a:extLst>
            <a:ext uri="{FF2B5EF4-FFF2-40B4-BE49-F238E27FC236}">
              <a16:creationId xmlns:a16="http://schemas.microsoft.com/office/drawing/2014/main" id="{D8973623-5DE1-46B6-AA0D-E4EF07C587C2}"/>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18" name="直線コネクタ 317">
          <a:extLst>
            <a:ext uri="{FF2B5EF4-FFF2-40B4-BE49-F238E27FC236}">
              <a16:creationId xmlns:a16="http://schemas.microsoft.com/office/drawing/2014/main" id="{F955FA99-1060-43F9-B051-83CE4F371844}"/>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319" name="【保健センター・保健所】&#10;有形固定資産減価償却率平均値テキスト">
          <a:extLst>
            <a:ext uri="{FF2B5EF4-FFF2-40B4-BE49-F238E27FC236}">
              <a16:creationId xmlns:a16="http://schemas.microsoft.com/office/drawing/2014/main" id="{B7F2DB43-64FF-4C18-AEA9-7C387D663045}"/>
            </a:ext>
          </a:extLst>
        </xdr:cNvPr>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320" name="フローチャート: 判断 319">
          <a:extLst>
            <a:ext uri="{FF2B5EF4-FFF2-40B4-BE49-F238E27FC236}">
              <a16:creationId xmlns:a16="http://schemas.microsoft.com/office/drawing/2014/main" id="{5C75B9A6-0BB4-4CBA-A91A-E2A508FAA35A}"/>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321" name="フローチャート: 判断 320">
          <a:extLst>
            <a:ext uri="{FF2B5EF4-FFF2-40B4-BE49-F238E27FC236}">
              <a16:creationId xmlns:a16="http://schemas.microsoft.com/office/drawing/2014/main" id="{0C449F8B-E9A2-43C7-B542-00EB97F48EEA}"/>
            </a:ext>
          </a:extLst>
        </xdr:cNvPr>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75492</xdr:rowOff>
    </xdr:from>
    <xdr:ext cx="405111" cy="259045"/>
    <xdr:sp macro="" textlink="">
      <xdr:nvSpPr>
        <xdr:cNvPr id="322" name="n_1aveValue【保健センター・保健所】&#10;有形固定資産減価償却率">
          <a:extLst>
            <a:ext uri="{FF2B5EF4-FFF2-40B4-BE49-F238E27FC236}">
              <a16:creationId xmlns:a16="http://schemas.microsoft.com/office/drawing/2014/main" id="{931722DD-EDC8-42F0-BC73-231E9BC01BEE}"/>
            </a:ext>
          </a:extLst>
        </xdr:cNvPr>
        <xdr:cNvSpPr txBox="1"/>
      </xdr:nvSpPr>
      <xdr:spPr>
        <a:xfrm>
          <a:off x="15266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323" name="フローチャート: 判断 322">
          <a:extLst>
            <a:ext uri="{FF2B5EF4-FFF2-40B4-BE49-F238E27FC236}">
              <a16:creationId xmlns:a16="http://schemas.microsoft.com/office/drawing/2014/main" id="{945FA98F-7A6C-4C46-A4A5-F1071D5D16C2}"/>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126110</xdr:rowOff>
    </xdr:from>
    <xdr:ext cx="405111" cy="259045"/>
    <xdr:sp macro="" textlink="">
      <xdr:nvSpPr>
        <xdr:cNvPr id="324" name="n_2aveValue【保健センター・保健所】&#10;有形固定資産減価償却率">
          <a:extLst>
            <a:ext uri="{FF2B5EF4-FFF2-40B4-BE49-F238E27FC236}">
              <a16:creationId xmlns:a16="http://schemas.microsoft.com/office/drawing/2014/main" id="{2F27F615-77A3-4614-ACA0-6BC1A2433769}"/>
            </a:ext>
          </a:extLst>
        </xdr:cNvPr>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325" name="フローチャート: 判断 324">
          <a:extLst>
            <a:ext uri="{FF2B5EF4-FFF2-40B4-BE49-F238E27FC236}">
              <a16:creationId xmlns:a16="http://schemas.microsoft.com/office/drawing/2014/main" id="{BE9CC462-57E3-48B0-B93A-D83D384D6DDB}"/>
            </a:ext>
          </a:extLst>
        </xdr:cNvPr>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147337</xdr:rowOff>
    </xdr:from>
    <xdr:ext cx="405111" cy="259045"/>
    <xdr:sp macro="" textlink="">
      <xdr:nvSpPr>
        <xdr:cNvPr id="326" name="n_3aveValue【保健センター・保健所】&#10;有形固定資産減価償却率">
          <a:extLst>
            <a:ext uri="{FF2B5EF4-FFF2-40B4-BE49-F238E27FC236}">
              <a16:creationId xmlns:a16="http://schemas.microsoft.com/office/drawing/2014/main" id="{452A5B1A-67A4-4E78-85B0-094725166F55}"/>
            </a:ext>
          </a:extLst>
        </xdr:cNvPr>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27" name="テキスト ボックス 326">
          <a:extLst>
            <a:ext uri="{FF2B5EF4-FFF2-40B4-BE49-F238E27FC236}">
              <a16:creationId xmlns:a16="http://schemas.microsoft.com/office/drawing/2014/main" id="{0A51BA05-DE2E-4FD1-A098-5CC8701D0B0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8" name="テキスト ボックス 327">
          <a:extLst>
            <a:ext uri="{FF2B5EF4-FFF2-40B4-BE49-F238E27FC236}">
              <a16:creationId xmlns:a16="http://schemas.microsoft.com/office/drawing/2014/main" id="{A4F08EEF-FE64-4BE0-BB52-113BABBD776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9" name="テキスト ボックス 328">
          <a:extLst>
            <a:ext uri="{FF2B5EF4-FFF2-40B4-BE49-F238E27FC236}">
              <a16:creationId xmlns:a16="http://schemas.microsoft.com/office/drawing/2014/main" id="{761EC2A3-04B1-40F7-AD94-7FE534C2ACD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0" name="テキスト ボックス 329">
          <a:extLst>
            <a:ext uri="{FF2B5EF4-FFF2-40B4-BE49-F238E27FC236}">
              <a16:creationId xmlns:a16="http://schemas.microsoft.com/office/drawing/2014/main" id="{056BA405-7170-4EBA-90F7-52756412BB7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1" name="テキスト ボックス 330">
          <a:extLst>
            <a:ext uri="{FF2B5EF4-FFF2-40B4-BE49-F238E27FC236}">
              <a16:creationId xmlns:a16="http://schemas.microsoft.com/office/drawing/2014/main" id="{F803BFC6-EC3D-438B-9F78-B21AC77EF98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332" name="楕円 331">
          <a:extLst>
            <a:ext uri="{FF2B5EF4-FFF2-40B4-BE49-F238E27FC236}">
              <a16:creationId xmlns:a16="http://schemas.microsoft.com/office/drawing/2014/main" id="{943676B0-3A58-44DE-9D01-E4FA391F16DB}"/>
            </a:ext>
          </a:extLst>
        </xdr:cNvPr>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333" name="【保健センター・保健所】&#10;有形固定資産減価償却率該当値テキスト">
          <a:extLst>
            <a:ext uri="{FF2B5EF4-FFF2-40B4-BE49-F238E27FC236}">
              <a16:creationId xmlns:a16="http://schemas.microsoft.com/office/drawing/2014/main" id="{F4A9DFB7-C887-4F53-BB7B-8E30752B9804}"/>
            </a:ext>
          </a:extLst>
        </xdr:cNvPr>
        <xdr:cNvSpPr txBox="1"/>
      </xdr:nvSpPr>
      <xdr:spPr>
        <a:xfrm>
          <a:off x="16357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50437</xdr:rowOff>
    </xdr:from>
    <xdr:to>
      <xdr:col>81</xdr:col>
      <xdr:colOff>101600</xdr:colOff>
      <xdr:row>60</xdr:row>
      <xdr:rowOff>152037</xdr:rowOff>
    </xdr:to>
    <xdr:sp macro="" textlink="">
      <xdr:nvSpPr>
        <xdr:cNvPr id="334" name="楕円 333">
          <a:extLst>
            <a:ext uri="{FF2B5EF4-FFF2-40B4-BE49-F238E27FC236}">
              <a16:creationId xmlns:a16="http://schemas.microsoft.com/office/drawing/2014/main" id="{B899E890-BFCE-4CDB-AF90-C1D8F29BDC44}"/>
            </a:ext>
          </a:extLst>
        </xdr:cNvPr>
        <xdr:cNvSpPr/>
      </xdr:nvSpPr>
      <xdr:spPr>
        <a:xfrm>
          <a:off x="15430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101237</xdr:rowOff>
    </xdr:to>
    <xdr:cxnSp macro="">
      <xdr:nvCxnSpPr>
        <xdr:cNvPr id="335" name="直線コネクタ 334">
          <a:extLst>
            <a:ext uri="{FF2B5EF4-FFF2-40B4-BE49-F238E27FC236}">
              <a16:creationId xmlns:a16="http://schemas.microsoft.com/office/drawing/2014/main" id="{EA96AA5E-E1B4-4C6F-A7FC-E86EC15F02D9}"/>
            </a:ext>
          </a:extLst>
        </xdr:cNvPr>
        <xdr:cNvCxnSpPr/>
      </xdr:nvCxnSpPr>
      <xdr:spPr>
        <a:xfrm flipV="1">
          <a:off x="15481300" y="103555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83094</xdr:rowOff>
    </xdr:from>
    <xdr:to>
      <xdr:col>76</xdr:col>
      <xdr:colOff>165100</xdr:colOff>
      <xdr:row>61</xdr:row>
      <xdr:rowOff>13244</xdr:rowOff>
    </xdr:to>
    <xdr:sp macro="" textlink="">
      <xdr:nvSpPr>
        <xdr:cNvPr id="336" name="楕円 335">
          <a:extLst>
            <a:ext uri="{FF2B5EF4-FFF2-40B4-BE49-F238E27FC236}">
              <a16:creationId xmlns:a16="http://schemas.microsoft.com/office/drawing/2014/main" id="{8AC6EAE4-F602-4024-9B25-1788F32429D0}"/>
            </a:ext>
          </a:extLst>
        </xdr:cNvPr>
        <xdr:cNvSpPr/>
      </xdr:nvSpPr>
      <xdr:spPr>
        <a:xfrm>
          <a:off x="14541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101237</xdr:rowOff>
    </xdr:from>
    <xdr:to>
      <xdr:col>81</xdr:col>
      <xdr:colOff>50800</xdr:colOff>
      <xdr:row>60</xdr:row>
      <xdr:rowOff>133894</xdr:rowOff>
    </xdr:to>
    <xdr:cxnSp macro="">
      <xdr:nvCxnSpPr>
        <xdr:cNvPr id="337" name="直線コネクタ 336">
          <a:extLst>
            <a:ext uri="{FF2B5EF4-FFF2-40B4-BE49-F238E27FC236}">
              <a16:creationId xmlns:a16="http://schemas.microsoft.com/office/drawing/2014/main" id="{7E963163-514A-4C88-AFF6-1151CD498FB2}"/>
            </a:ext>
          </a:extLst>
        </xdr:cNvPr>
        <xdr:cNvCxnSpPr/>
      </xdr:nvCxnSpPr>
      <xdr:spPr>
        <a:xfrm flipV="1">
          <a:off x="14592300" y="103882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338" name="楕円 337">
          <a:extLst>
            <a:ext uri="{FF2B5EF4-FFF2-40B4-BE49-F238E27FC236}">
              <a16:creationId xmlns:a16="http://schemas.microsoft.com/office/drawing/2014/main" id="{1B7E3EE8-DFE3-4120-93BA-33867F3FAC5A}"/>
            </a:ext>
          </a:extLst>
        </xdr:cNvPr>
        <xdr:cNvSpPr/>
      </xdr:nvSpPr>
      <xdr:spPr>
        <a:xfrm>
          <a:off x="1365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60</xdr:row>
      <xdr:rowOff>133894</xdr:rowOff>
    </xdr:to>
    <xdr:cxnSp macro="">
      <xdr:nvCxnSpPr>
        <xdr:cNvPr id="339" name="直線コネクタ 338">
          <a:extLst>
            <a:ext uri="{FF2B5EF4-FFF2-40B4-BE49-F238E27FC236}">
              <a16:creationId xmlns:a16="http://schemas.microsoft.com/office/drawing/2014/main" id="{FA1CE507-B40B-497A-A14D-6306806C146F}"/>
            </a:ext>
          </a:extLst>
        </xdr:cNvPr>
        <xdr:cNvCxnSpPr/>
      </xdr:nvCxnSpPr>
      <xdr:spPr>
        <a:xfrm>
          <a:off x="13703300" y="104176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143164</xdr:rowOff>
    </xdr:from>
    <xdr:ext cx="405111" cy="259045"/>
    <xdr:sp macro="" textlink="">
      <xdr:nvSpPr>
        <xdr:cNvPr id="340" name="n_1mainValue【保健センター・保健所】&#10;有形固定資産減価償却率">
          <a:extLst>
            <a:ext uri="{FF2B5EF4-FFF2-40B4-BE49-F238E27FC236}">
              <a16:creationId xmlns:a16="http://schemas.microsoft.com/office/drawing/2014/main" id="{2ABCC9B1-B589-4DB7-9B1D-DE17F0813C08}"/>
            </a:ext>
          </a:extLst>
        </xdr:cNvPr>
        <xdr:cNvSpPr txBox="1"/>
      </xdr:nvSpPr>
      <xdr:spPr>
        <a:xfrm>
          <a:off x="152660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341" name="n_2mainValue【保健センター・保健所】&#10;有形固定資産減価償却率">
          <a:extLst>
            <a:ext uri="{FF2B5EF4-FFF2-40B4-BE49-F238E27FC236}">
              <a16:creationId xmlns:a16="http://schemas.microsoft.com/office/drawing/2014/main" id="{566A8947-D340-4486-B39C-FE95BBFAC3DB}"/>
            </a:ext>
          </a:extLst>
        </xdr:cNvPr>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342" name="n_3mainValue【保健センター・保健所】&#10;有形固定資産減価償却率">
          <a:extLst>
            <a:ext uri="{FF2B5EF4-FFF2-40B4-BE49-F238E27FC236}">
              <a16:creationId xmlns:a16="http://schemas.microsoft.com/office/drawing/2014/main" id="{1F2C4CCC-B751-4B52-AB5E-81D16BF43DCB}"/>
            </a:ext>
          </a:extLst>
        </xdr:cNvPr>
        <xdr:cNvSpPr txBox="1"/>
      </xdr:nvSpPr>
      <xdr:spPr>
        <a:xfrm>
          <a:off x="13500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3" name="正方形/長方形 342">
          <a:extLst>
            <a:ext uri="{FF2B5EF4-FFF2-40B4-BE49-F238E27FC236}">
              <a16:creationId xmlns:a16="http://schemas.microsoft.com/office/drawing/2014/main" id="{E04301FA-1FFD-4B52-BA73-C95DD63297F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4" name="正方形/長方形 343">
          <a:extLst>
            <a:ext uri="{FF2B5EF4-FFF2-40B4-BE49-F238E27FC236}">
              <a16:creationId xmlns:a16="http://schemas.microsoft.com/office/drawing/2014/main" id="{495C63CE-012C-4BBA-958B-1C2591F0BDB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5" name="正方形/長方形 344">
          <a:extLst>
            <a:ext uri="{FF2B5EF4-FFF2-40B4-BE49-F238E27FC236}">
              <a16:creationId xmlns:a16="http://schemas.microsoft.com/office/drawing/2014/main" id="{98460C33-4A3D-485E-AAF2-3D4184D9F8C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6" name="正方形/長方形 345">
          <a:extLst>
            <a:ext uri="{FF2B5EF4-FFF2-40B4-BE49-F238E27FC236}">
              <a16:creationId xmlns:a16="http://schemas.microsoft.com/office/drawing/2014/main" id="{2C5250B3-7DE5-4712-A00F-0486C4A5098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7" name="正方形/長方形 346">
          <a:extLst>
            <a:ext uri="{FF2B5EF4-FFF2-40B4-BE49-F238E27FC236}">
              <a16:creationId xmlns:a16="http://schemas.microsoft.com/office/drawing/2014/main" id="{C7AF85F8-D883-4343-9684-2BBAC045CA5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8" name="正方形/長方形 347">
          <a:extLst>
            <a:ext uri="{FF2B5EF4-FFF2-40B4-BE49-F238E27FC236}">
              <a16:creationId xmlns:a16="http://schemas.microsoft.com/office/drawing/2014/main" id="{691D49AB-36DA-4358-B798-1BCC66A1021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9" name="正方形/長方形 348">
          <a:extLst>
            <a:ext uri="{FF2B5EF4-FFF2-40B4-BE49-F238E27FC236}">
              <a16:creationId xmlns:a16="http://schemas.microsoft.com/office/drawing/2014/main" id="{1CB32F45-D13E-401B-BC61-42C547BFDE8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0" name="正方形/長方形 349">
          <a:extLst>
            <a:ext uri="{FF2B5EF4-FFF2-40B4-BE49-F238E27FC236}">
              <a16:creationId xmlns:a16="http://schemas.microsoft.com/office/drawing/2014/main" id="{35F29368-3E85-4F1C-8E46-93F17691E9E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1" name="テキスト ボックス 350">
          <a:extLst>
            <a:ext uri="{FF2B5EF4-FFF2-40B4-BE49-F238E27FC236}">
              <a16:creationId xmlns:a16="http://schemas.microsoft.com/office/drawing/2014/main" id="{CA33A40E-8636-4BA2-BA68-3F680AA4A17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2" name="直線コネクタ 351">
          <a:extLst>
            <a:ext uri="{FF2B5EF4-FFF2-40B4-BE49-F238E27FC236}">
              <a16:creationId xmlns:a16="http://schemas.microsoft.com/office/drawing/2014/main" id="{5E535171-2CBF-4338-8ABD-E53DBBC82A1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53" name="直線コネクタ 352">
          <a:extLst>
            <a:ext uri="{FF2B5EF4-FFF2-40B4-BE49-F238E27FC236}">
              <a16:creationId xmlns:a16="http://schemas.microsoft.com/office/drawing/2014/main" id="{45AC5202-5BF7-4BD7-A5CF-696B2C4E856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54" name="テキスト ボックス 353">
          <a:extLst>
            <a:ext uri="{FF2B5EF4-FFF2-40B4-BE49-F238E27FC236}">
              <a16:creationId xmlns:a16="http://schemas.microsoft.com/office/drawing/2014/main" id="{6C908586-D212-4A9C-81BE-09424F6B3DB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55" name="直線コネクタ 354">
          <a:extLst>
            <a:ext uri="{FF2B5EF4-FFF2-40B4-BE49-F238E27FC236}">
              <a16:creationId xmlns:a16="http://schemas.microsoft.com/office/drawing/2014/main" id="{F9AD3CCE-B701-48D0-984A-0B1C0FF8918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56" name="テキスト ボックス 355">
          <a:extLst>
            <a:ext uri="{FF2B5EF4-FFF2-40B4-BE49-F238E27FC236}">
              <a16:creationId xmlns:a16="http://schemas.microsoft.com/office/drawing/2014/main" id="{6485382A-FE50-4EE5-B1D7-5DE3F1CDDE2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57" name="直線コネクタ 356">
          <a:extLst>
            <a:ext uri="{FF2B5EF4-FFF2-40B4-BE49-F238E27FC236}">
              <a16:creationId xmlns:a16="http://schemas.microsoft.com/office/drawing/2014/main" id="{293CE0BD-23D0-4587-8B1B-63EC94C1F94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58" name="テキスト ボックス 357">
          <a:extLst>
            <a:ext uri="{FF2B5EF4-FFF2-40B4-BE49-F238E27FC236}">
              <a16:creationId xmlns:a16="http://schemas.microsoft.com/office/drawing/2014/main" id="{7ECD4618-BEBD-43C0-BA11-DC97E18159F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59" name="直線コネクタ 358">
          <a:extLst>
            <a:ext uri="{FF2B5EF4-FFF2-40B4-BE49-F238E27FC236}">
              <a16:creationId xmlns:a16="http://schemas.microsoft.com/office/drawing/2014/main" id="{D7E7B6D2-5A52-4D69-AB1B-F144FB651B0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60" name="テキスト ボックス 359">
          <a:extLst>
            <a:ext uri="{FF2B5EF4-FFF2-40B4-BE49-F238E27FC236}">
              <a16:creationId xmlns:a16="http://schemas.microsoft.com/office/drawing/2014/main" id="{61B809AC-5648-4EAC-AFA4-63D21F34F62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61" name="直線コネクタ 360">
          <a:extLst>
            <a:ext uri="{FF2B5EF4-FFF2-40B4-BE49-F238E27FC236}">
              <a16:creationId xmlns:a16="http://schemas.microsoft.com/office/drawing/2014/main" id="{E7AF39D2-C06C-404B-85EC-6C74212B9E1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62" name="テキスト ボックス 361">
          <a:extLst>
            <a:ext uri="{FF2B5EF4-FFF2-40B4-BE49-F238E27FC236}">
              <a16:creationId xmlns:a16="http://schemas.microsoft.com/office/drawing/2014/main" id="{808ADAEB-B0DA-49B2-B8E8-D77AFFB00D8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63" name="直線コネクタ 362">
          <a:extLst>
            <a:ext uri="{FF2B5EF4-FFF2-40B4-BE49-F238E27FC236}">
              <a16:creationId xmlns:a16="http://schemas.microsoft.com/office/drawing/2014/main" id="{D8633CFF-4BD7-4367-A6A1-7261E7BAEA5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64" name="テキスト ボックス 363">
          <a:extLst>
            <a:ext uri="{FF2B5EF4-FFF2-40B4-BE49-F238E27FC236}">
              <a16:creationId xmlns:a16="http://schemas.microsoft.com/office/drawing/2014/main" id="{20583DA0-62DD-4F1C-9E4F-EF0665996BA8}"/>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5" name="直線コネクタ 364">
          <a:extLst>
            <a:ext uri="{FF2B5EF4-FFF2-40B4-BE49-F238E27FC236}">
              <a16:creationId xmlns:a16="http://schemas.microsoft.com/office/drawing/2014/main" id="{905DC992-B5AD-4137-81A4-C66EC97E6FA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6" name="テキスト ボックス 365">
          <a:extLst>
            <a:ext uri="{FF2B5EF4-FFF2-40B4-BE49-F238E27FC236}">
              <a16:creationId xmlns:a16="http://schemas.microsoft.com/office/drawing/2014/main" id="{F53BCCC6-7973-4232-A9EC-85931C8F801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7" name="【保健センター・保健所】&#10;一人当たり面積グラフ枠">
          <a:extLst>
            <a:ext uri="{FF2B5EF4-FFF2-40B4-BE49-F238E27FC236}">
              <a16:creationId xmlns:a16="http://schemas.microsoft.com/office/drawing/2014/main" id="{684491A7-391C-4DF0-8761-B3E4177E621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368" name="直線コネクタ 367">
          <a:extLst>
            <a:ext uri="{FF2B5EF4-FFF2-40B4-BE49-F238E27FC236}">
              <a16:creationId xmlns:a16="http://schemas.microsoft.com/office/drawing/2014/main" id="{9D4923E7-3DD5-40A8-BB55-8D883984976B}"/>
            </a:ext>
          </a:extLst>
        </xdr:cNvPr>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369" name="【保健センター・保健所】&#10;一人当たり面積最小値テキスト">
          <a:extLst>
            <a:ext uri="{FF2B5EF4-FFF2-40B4-BE49-F238E27FC236}">
              <a16:creationId xmlns:a16="http://schemas.microsoft.com/office/drawing/2014/main" id="{694EEDF5-7693-4AE3-9638-ADEEA6404B0B}"/>
            </a:ext>
          </a:extLst>
        </xdr:cNvPr>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370" name="直線コネクタ 369">
          <a:extLst>
            <a:ext uri="{FF2B5EF4-FFF2-40B4-BE49-F238E27FC236}">
              <a16:creationId xmlns:a16="http://schemas.microsoft.com/office/drawing/2014/main" id="{A8E5FC2C-5A7B-4113-9AF5-FE3B61508AF4}"/>
            </a:ext>
          </a:extLst>
        </xdr:cNvPr>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371" name="【保健センター・保健所】&#10;一人当たり面積最大値テキスト">
          <a:extLst>
            <a:ext uri="{FF2B5EF4-FFF2-40B4-BE49-F238E27FC236}">
              <a16:creationId xmlns:a16="http://schemas.microsoft.com/office/drawing/2014/main" id="{28E3E002-C230-42EF-B3BC-19E099B12839}"/>
            </a:ext>
          </a:extLst>
        </xdr:cNvPr>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372" name="直線コネクタ 371">
          <a:extLst>
            <a:ext uri="{FF2B5EF4-FFF2-40B4-BE49-F238E27FC236}">
              <a16:creationId xmlns:a16="http://schemas.microsoft.com/office/drawing/2014/main" id="{AC923E9D-0D9E-4151-BD09-0CDDD2DFE3EC}"/>
            </a:ext>
          </a:extLst>
        </xdr:cNvPr>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170959</xdr:rowOff>
    </xdr:from>
    <xdr:ext cx="469744" cy="259045"/>
    <xdr:sp macro="" textlink="">
      <xdr:nvSpPr>
        <xdr:cNvPr id="373" name="【保健センター・保健所】&#10;一人当たり面積平均値テキスト">
          <a:extLst>
            <a:ext uri="{FF2B5EF4-FFF2-40B4-BE49-F238E27FC236}">
              <a16:creationId xmlns:a16="http://schemas.microsoft.com/office/drawing/2014/main" id="{E6CBBE9A-503D-4CB2-B827-28663E3B554D}"/>
            </a:ext>
          </a:extLst>
        </xdr:cNvPr>
        <xdr:cNvSpPr txBox="1"/>
      </xdr:nvSpPr>
      <xdr:spPr>
        <a:xfrm>
          <a:off x="22199600" y="10800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374" name="フローチャート: 判断 373">
          <a:extLst>
            <a:ext uri="{FF2B5EF4-FFF2-40B4-BE49-F238E27FC236}">
              <a16:creationId xmlns:a16="http://schemas.microsoft.com/office/drawing/2014/main" id="{D4E30E10-1174-4803-A9F3-2A90EEF640AB}"/>
            </a:ext>
          </a:extLst>
        </xdr:cNvPr>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375" name="フローチャート: 判断 374">
          <a:extLst>
            <a:ext uri="{FF2B5EF4-FFF2-40B4-BE49-F238E27FC236}">
              <a16:creationId xmlns:a16="http://schemas.microsoft.com/office/drawing/2014/main" id="{EB5533F0-0621-4DA5-8A06-4D8E421B92EA}"/>
            </a:ext>
          </a:extLst>
        </xdr:cNvPr>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83329</xdr:rowOff>
    </xdr:from>
    <xdr:ext cx="469744" cy="259045"/>
    <xdr:sp macro="" textlink="">
      <xdr:nvSpPr>
        <xdr:cNvPr id="376" name="n_1aveValue【保健センター・保健所】&#10;一人当たり面積">
          <a:extLst>
            <a:ext uri="{FF2B5EF4-FFF2-40B4-BE49-F238E27FC236}">
              <a16:creationId xmlns:a16="http://schemas.microsoft.com/office/drawing/2014/main" id="{E7B567DF-B4E6-4C5D-A03D-0FDA6A6C6065}"/>
            </a:ext>
          </a:extLst>
        </xdr:cNvPr>
        <xdr:cNvSpPr txBox="1"/>
      </xdr:nvSpPr>
      <xdr:spPr>
        <a:xfrm>
          <a:off x="210757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377" name="フローチャート: 判断 376">
          <a:extLst>
            <a:ext uri="{FF2B5EF4-FFF2-40B4-BE49-F238E27FC236}">
              <a16:creationId xmlns:a16="http://schemas.microsoft.com/office/drawing/2014/main" id="{E102CBD4-F96C-4A5D-8124-2BD3B61281BE}"/>
            </a:ext>
          </a:extLst>
        </xdr:cNvPr>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71572</xdr:rowOff>
    </xdr:from>
    <xdr:ext cx="469744" cy="259045"/>
    <xdr:sp macro="" textlink="">
      <xdr:nvSpPr>
        <xdr:cNvPr id="378" name="n_2aveValue【保健センター・保健所】&#10;一人当たり面積">
          <a:extLst>
            <a:ext uri="{FF2B5EF4-FFF2-40B4-BE49-F238E27FC236}">
              <a16:creationId xmlns:a16="http://schemas.microsoft.com/office/drawing/2014/main" id="{7B9C43E2-2CBD-4D4E-A370-BD8EFCBA5CC6}"/>
            </a:ext>
          </a:extLst>
        </xdr:cNvPr>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379" name="フローチャート: 判断 378">
          <a:extLst>
            <a:ext uri="{FF2B5EF4-FFF2-40B4-BE49-F238E27FC236}">
              <a16:creationId xmlns:a16="http://schemas.microsoft.com/office/drawing/2014/main" id="{48F2D3B3-C115-4F0D-88D2-0BBD4FA4B771}"/>
            </a:ext>
          </a:extLst>
        </xdr:cNvPr>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86595</xdr:rowOff>
    </xdr:from>
    <xdr:ext cx="469744" cy="259045"/>
    <xdr:sp macro="" textlink="">
      <xdr:nvSpPr>
        <xdr:cNvPr id="380" name="n_3aveValue【保健センター・保健所】&#10;一人当たり面積">
          <a:extLst>
            <a:ext uri="{FF2B5EF4-FFF2-40B4-BE49-F238E27FC236}">
              <a16:creationId xmlns:a16="http://schemas.microsoft.com/office/drawing/2014/main" id="{A84F6266-64AD-445F-ABDC-74934EE019B3}"/>
            </a:ext>
          </a:extLst>
        </xdr:cNvPr>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F32E3C4D-5BCA-41D5-9A9A-A5AE30D3311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19C4677C-A6BA-46C6-BBFA-F3097B7CAE7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C738EFF0-9E58-4C64-882D-C2A67791392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3432B466-7329-457E-946B-12E7D24F5F8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29D7FE70-4920-475A-B451-2712DCAD819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20719</xdr:rowOff>
    </xdr:from>
    <xdr:to>
      <xdr:col>116</xdr:col>
      <xdr:colOff>114300</xdr:colOff>
      <xdr:row>64</xdr:row>
      <xdr:rowOff>122319</xdr:rowOff>
    </xdr:to>
    <xdr:sp macro="" textlink="">
      <xdr:nvSpPr>
        <xdr:cNvPr id="386" name="楕円 385">
          <a:extLst>
            <a:ext uri="{FF2B5EF4-FFF2-40B4-BE49-F238E27FC236}">
              <a16:creationId xmlns:a16="http://schemas.microsoft.com/office/drawing/2014/main" id="{40642C34-336C-4136-9BDE-906DFC5B7394}"/>
            </a:ext>
          </a:extLst>
        </xdr:cNvPr>
        <xdr:cNvSpPr/>
      </xdr:nvSpPr>
      <xdr:spPr>
        <a:xfrm>
          <a:off x="22110700" y="1099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126509</xdr:rowOff>
    </xdr:from>
    <xdr:ext cx="469744" cy="259045"/>
    <xdr:sp macro="" textlink="">
      <xdr:nvSpPr>
        <xdr:cNvPr id="387" name="【保健センター・保健所】&#10;一人当たり面積該当値テキスト">
          <a:extLst>
            <a:ext uri="{FF2B5EF4-FFF2-40B4-BE49-F238E27FC236}">
              <a16:creationId xmlns:a16="http://schemas.microsoft.com/office/drawing/2014/main" id="{6D688E15-0C94-456E-BFDF-514E880892F3}"/>
            </a:ext>
          </a:extLst>
        </xdr:cNvPr>
        <xdr:cNvSpPr txBox="1"/>
      </xdr:nvSpPr>
      <xdr:spPr>
        <a:xfrm>
          <a:off x="22199600"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22026</xdr:rowOff>
    </xdr:from>
    <xdr:to>
      <xdr:col>112</xdr:col>
      <xdr:colOff>38100</xdr:colOff>
      <xdr:row>64</xdr:row>
      <xdr:rowOff>123626</xdr:rowOff>
    </xdr:to>
    <xdr:sp macro="" textlink="">
      <xdr:nvSpPr>
        <xdr:cNvPr id="388" name="楕円 387">
          <a:extLst>
            <a:ext uri="{FF2B5EF4-FFF2-40B4-BE49-F238E27FC236}">
              <a16:creationId xmlns:a16="http://schemas.microsoft.com/office/drawing/2014/main" id="{9A311CB1-95DD-43D6-8DD0-510F622D9D39}"/>
            </a:ext>
          </a:extLst>
        </xdr:cNvPr>
        <xdr:cNvSpPr/>
      </xdr:nvSpPr>
      <xdr:spPr>
        <a:xfrm>
          <a:off x="21272500" y="1099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71519</xdr:rowOff>
    </xdr:from>
    <xdr:to>
      <xdr:col>116</xdr:col>
      <xdr:colOff>63500</xdr:colOff>
      <xdr:row>64</xdr:row>
      <xdr:rowOff>72826</xdr:rowOff>
    </xdr:to>
    <xdr:cxnSp macro="">
      <xdr:nvCxnSpPr>
        <xdr:cNvPr id="389" name="直線コネクタ 388">
          <a:extLst>
            <a:ext uri="{FF2B5EF4-FFF2-40B4-BE49-F238E27FC236}">
              <a16:creationId xmlns:a16="http://schemas.microsoft.com/office/drawing/2014/main" id="{45486637-CC45-4DCB-987D-A5752FBB1768}"/>
            </a:ext>
          </a:extLst>
        </xdr:cNvPr>
        <xdr:cNvCxnSpPr/>
      </xdr:nvCxnSpPr>
      <xdr:spPr>
        <a:xfrm flipV="1">
          <a:off x="21323300" y="11044319"/>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23985</xdr:rowOff>
    </xdr:from>
    <xdr:to>
      <xdr:col>107</xdr:col>
      <xdr:colOff>101600</xdr:colOff>
      <xdr:row>64</xdr:row>
      <xdr:rowOff>125585</xdr:rowOff>
    </xdr:to>
    <xdr:sp macro="" textlink="">
      <xdr:nvSpPr>
        <xdr:cNvPr id="390" name="楕円 389">
          <a:extLst>
            <a:ext uri="{FF2B5EF4-FFF2-40B4-BE49-F238E27FC236}">
              <a16:creationId xmlns:a16="http://schemas.microsoft.com/office/drawing/2014/main" id="{5AF0D89C-1C6D-48CA-A86C-C81D0B7DAC9B}"/>
            </a:ext>
          </a:extLst>
        </xdr:cNvPr>
        <xdr:cNvSpPr/>
      </xdr:nvSpPr>
      <xdr:spPr>
        <a:xfrm>
          <a:off x="20383500" y="109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72826</xdr:rowOff>
    </xdr:from>
    <xdr:to>
      <xdr:col>111</xdr:col>
      <xdr:colOff>177800</xdr:colOff>
      <xdr:row>64</xdr:row>
      <xdr:rowOff>74785</xdr:rowOff>
    </xdr:to>
    <xdr:cxnSp macro="">
      <xdr:nvCxnSpPr>
        <xdr:cNvPr id="391" name="直線コネクタ 390">
          <a:extLst>
            <a:ext uri="{FF2B5EF4-FFF2-40B4-BE49-F238E27FC236}">
              <a16:creationId xmlns:a16="http://schemas.microsoft.com/office/drawing/2014/main" id="{C1A19268-A25A-493F-9982-B5A5DA7B84F4}"/>
            </a:ext>
          </a:extLst>
        </xdr:cNvPr>
        <xdr:cNvCxnSpPr/>
      </xdr:nvCxnSpPr>
      <xdr:spPr>
        <a:xfrm flipV="1">
          <a:off x="20434300" y="11045626"/>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25291</xdr:rowOff>
    </xdr:from>
    <xdr:to>
      <xdr:col>102</xdr:col>
      <xdr:colOff>165100</xdr:colOff>
      <xdr:row>64</xdr:row>
      <xdr:rowOff>126891</xdr:rowOff>
    </xdr:to>
    <xdr:sp macro="" textlink="">
      <xdr:nvSpPr>
        <xdr:cNvPr id="392" name="楕円 391">
          <a:extLst>
            <a:ext uri="{FF2B5EF4-FFF2-40B4-BE49-F238E27FC236}">
              <a16:creationId xmlns:a16="http://schemas.microsoft.com/office/drawing/2014/main" id="{F204C298-16D7-481F-BA5B-9EE38B89651B}"/>
            </a:ext>
          </a:extLst>
        </xdr:cNvPr>
        <xdr:cNvSpPr/>
      </xdr:nvSpPr>
      <xdr:spPr>
        <a:xfrm>
          <a:off x="19494500" y="109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74785</xdr:rowOff>
    </xdr:from>
    <xdr:to>
      <xdr:col>107</xdr:col>
      <xdr:colOff>50800</xdr:colOff>
      <xdr:row>64</xdr:row>
      <xdr:rowOff>76091</xdr:rowOff>
    </xdr:to>
    <xdr:cxnSp macro="">
      <xdr:nvCxnSpPr>
        <xdr:cNvPr id="393" name="直線コネクタ 392">
          <a:extLst>
            <a:ext uri="{FF2B5EF4-FFF2-40B4-BE49-F238E27FC236}">
              <a16:creationId xmlns:a16="http://schemas.microsoft.com/office/drawing/2014/main" id="{EDCBB8F8-0E55-49E5-B1C4-0B34A3470537}"/>
            </a:ext>
          </a:extLst>
        </xdr:cNvPr>
        <xdr:cNvCxnSpPr/>
      </xdr:nvCxnSpPr>
      <xdr:spPr>
        <a:xfrm flipV="1">
          <a:off x="19545300" y="1104758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114753</xdr:rowOff>
    </xdr:from>
    <xdr:ext cx="469744" cy="259045"/>
    <xdr:sp macro="" textlink="">
      <xdr:nvSpPr>
        <xdr:cNvPr id="394" name="n_1mainValue【保健センター・保健所】&#10;一人当たり面積">
          <a:extLst>
            <a:ext uri="{FF2B5EF4-FFF2-40B4-BE49-F238E27FC236}">
              <a16:creationId xmlns:a16="http://schemas.microsoft.com/office/drawing/2014/main" id="{41E759F0-E3EF-46F7-BAD3-9E3ABC409295}"/>
            </a:ext>
          </a:extLst>
        </xdr:cNvPr>
        <xdr:cNvSpPr txBox="1"/>
      </xdr:nvSpPr>
      <xdr:spPr>
        <a:xfrm>
          <a:off x="21075727" y="1108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116712</xdr:rowOff>
    </xdr:from>
    <xdr:ext cx="469744" cy="259045"/>
    <xdr:sp macro="" textlink="">
      <xdr:nvSpPr>
        <xdr:cNvPr id="395" name="n_2mainValue【保健センター・保健所】&#10;一人当たり面積">
          <a:extLst>
            <a:ext uri="{FF2B5EF4-FFF2-40B4-BE49-F238E27FC236}">
              <a16:creationId xmlns:a16="http://schemas.microsoft.com/office/drawing/2014/main" id="{2AE3C45E-C383-41D8-9034-F5F97E6D2AF1}"/>
            </a:ext>
          </a:extLst>
        </xdr:cNvPr>
        <xdr:cNvSpPr txBox="1"/>
      </xdr:nvSpPr>
      <xdr:spPr>
        <a:xfrm>
          <a:off x="20199427" y="1108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118018</xdr:rowOff>
    </xdr:from>
    <xdr:ext cx="469744" cy="259045"/>
    <xdr:sp macro="" textlink="">
      <xdr:nvSpPr>
        <xdr:cNvPr id="396" name="n_3mainValue【保健センター・保健所】&#10;一人当たり面積">
          <a:extLst>
            <a:ext uri="{FF2B5EF4-FFF2-40B4-BE49-F238E27FC236}">
              <a16:creationId xmlns:a16="http://schemas.microsoft.com/office/drawing/2014/main" id="{437D0D30-B936-42F0-8B53-6FC5407C6CFD}"/>
            </a:ext>
          </a:extLst>
        </xdr:cNvPr>
        <xdr:cNvSpPr txBox="1"/>
      </xdr:nvSpPr>
      <xdr:spPr>
        <a:xfrm>
          <a:off x="19310427" y="1109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7" name="正方形/長方形 396">
          <a:extLst>
            <a:ext uri="{FF2B5EF4-FFF2-40B4-BE49-F238E27FC236}">
              <a16:creationId xmlns:a16="http://schemas.microsoft.com/office/drawing/2014/main" id="{E357A5DD-F730-4B1C-9A93-83B60AB950A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8" name="正方形/長方形 397">
          <a:extLst>
            <a:ext uri="{FF2B5EF4-FFF2-40B4-BE49-F238E27FC236}">
              <a16:creationId xmlns:a16="http://schemas.microsoft.com/office/drawing/2014/main" id="{5EE46F00-0B73-4C0F-9CE3-319D4238E13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9" name="正方形/長方形 398">
          <a:extLst>
            <a:ext uri="{FF2B5EF4-FFF2-40B4-BE49-F238E27FC236}">
              <a16:creationId xmlns:a16="http://schemas.microsoft.com/office/drawing/2014/main" id="{2A5D53E7-CB90-4FA8-805C-2626CFCFBA6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0" name="正方形/長方形 399">
          <a:extLst>
            <a:ext uri="{FF2B5EF4-FFF2-40B4-BE49-F238E27FC236}">
              <a16:creationId xmlns:a16="http://schemas.microsoft.com/office/drawing/2014/main" id="{6172E8F6-7EBC-4B97-95A5-04E55983713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1" name="正方形/長方形 400">
          <a:extLst>
            <a:ext uri="{FF2B5EF4-FFF2-40B4-BE49-F238E27FC236}">
              <a16:creationId xmlns:a16="http://schemas.microsoft.com/office/drawing/2014/main" id="{F230E3E7-F969-4021-B26B-9E1CD120F6F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2" name="正方形/長方形 401">
          <a:extLst>
            <a:ext uri="{FF2B5EF4-FFF2-40B4-BE49-F238E27FC236}">
              <a16:creationId xmlns:a16="http://schemas.microsoft.com/office/drawing/2014/main" id="{EFE18C1A-A701-4FCC-9CBD-E2DCCCCA1D7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3" name="正方形/長方形 402">
          <a:extLst>
            <a:ext uri="{FF2B5EF4-FFF2-40B4-BE49-F238E27FC236}">
              <a16:creationId xmlns:a16="http://schemas.microsoft.com/office/drawing/2014/main" id="{B60A7D28-35E5-4BD6-A28C-288201FADAD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4" name="正方形/長方形 403">
          <a:extLst>
            <a:ext uri="{FF2B5EF4-FFF2-40B4-BE49-F238E27FC236}">
              <a16:creationId xmlns:a16="http://schemas.microsoft.com/office/drawing/2014/main" id="{2C53D1AB-D32B-4D03-899A-C1FB3597ED6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5" name="正方形/長方形 404">
          <a:extLst>
            <a:ext uri="{FF2B5EF4-FFF2-40B4-BE49-F238E27FC236}">
              <a16:creationId xmlns:a16="http://schemas.microsoft.com/office/drawing/2014/main" id="{B100AE0C-B575-4C89-AC61-2D228441768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6" name="正方形/長方形 405">
          <a:extLst>
            <a:ext uri="{FF2B5EF4-FFF2-40B4-BE49-F238E27FC236}">
              <a16:creationId xmlns:a16="http://schemas.microsoft.com/office/drawing/2014/main" id="{2988F0F0-C696-4073-A23D-E15F59C2C3C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7" name="正方形/長方形 406">
          <a:extLst>
            <a:ext uri="{FF2B5EF4-FFF2-40B4-BE49-F238E27FC236}">
              <a16:creationId xmlns:a16="http://schemas.microsoft.com/office/drawing/2014/main" id="{5F6DB60C-F420-4707-8170-C96765FF23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8" name="正方形/長方形 407">
          <a:extLst>
            <a:ext uri="{FF2B5EF4-FFF2-40B4-BE49-F238E27FC236}">
              <a16:creationId xmlns:a16="http://schemas.microsoft.com/office/drawing/2014/main" id="{AA814BE4-CDA2-49C6-9F73-44A53D3F488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9" name="正方形/長方形 408">
          <a:extLst>
            <a:ext uri="{FF2B5EF4-FFF2-40B4-BE49-F238E27FC236}">
              <a16:creationId xmlns:a16="http://schemas.microsoft.com/office/drawing/2014/main" id="{27BC46E7-CD6F-4F6F-939C-7C9BFEEE3AA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0" name="正方形/長方形 409">
          <a:extLst>
            <a:ext uri="{FF2B5EF4-FFF2-40B4-BE49-F238E27FC236}">
              <a16:creationId xmlns:a16="http://schemas.microsoft.com/office/drawing/2014/main" id="{29941303-F302-4C37-A3FF-3AED573A80D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1" name="正方形/長方形 410">
          <a:extLst>
            <a:ext uri="{FF2B5EF4-FFF2-40B4-BE49-F238E27FC236}">
              <a16:creationId xmlns:a16="http://schemas.microsoft.com/office/drawing/2014/main" id="{C43FC896-6083-490D-A2EC-29C80E610CA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2" name="正方形/長方形 411">
          <a:extLst>
            <a:ext uri="{FF2B5EF4-FFF2-40B4-BE49-F238E27FC236}">
              <a16:creationId xmlns:a16="http://schemas.microsoft.com/office/drawing/2014/main" id="{15BE37EC-21D2-4411-A477-D9CD873A1AD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3" name="正方形/長方形 412">
          <a:extLst>
            <a:ext uri="{FF2B5EF4-FFF2-40B4-BE49-F238E27FC236}">
              <a16:creationId xmlns:a16="http://schemas.microsoft.com/office/drawing/2014/main" id="{E6DA68F5-AFD1-4017-B2BB-9A0AE6F8791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4" name="正方形/長方形 413">
          <a:extLst>
            <a:ext uri="{FF2B5EF4-FFF2-40B4-BE49-F238E27FC236}">
              <a16:creationId xmlns:a16="http://schemas.microsoft.com/office/drawing/2014/main" id="{E23B0D12-DEE4-41F6-BB62-DAE9782F25A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5" name="正方形/長方形 414">
          <a:extLst>
            <a:ext uri="{FF2B5EF4-FFF2-40B4-BE49-F238E27FC236}">
              <a16:creationId xmlns:a16="http://schemas.microsoft.com/office/drawing/2014/main" id="{6B7FB9AD-E65D-4957-BCC4-90631534A70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6" name="正方形/長方形 415">
          <a:extLst>
            <a:ext uri="{FF2B5EF4-FFF2-40B4-BE49-F238E27FC236}">
              <a16:creationId xmlns:a16="http://schemas.microsoft.com/office/drawing/2014/main" id="{27266814-16B1-4650-B7D6-BBF6AAF546F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7" name="正方形/長方形 416">
          <a:extLst>
            <a:ext uri="{FF2B5EF4-FFF2-40B4-BE49-F238E27FC236}">
              <a16:creationId xmlns:a16="http://schemas.microsoft.com/office/drawing/2014/main" id="{594226A3-0535-4CB9-B224-19ED3D81E7A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8" name="正方形/長方形 417">
          <a:extLst>
            <a:ext uri="{FF2B5EF4-FFF2-40B4-BE49-F238E27FC236}">
              <a16:creationId xmlns:a16="http://schemas.microsoft.com/office/drawing/2014/main" id="{3846E619-D81A-4C92-8880-0167E8F2863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9" name="正方形/長方形 418">
          <a:extLst>
            <a:ext uri="{FF2B5EF4-FFF2-40B4-BE49-F238E27FC236}">
              <a16:creationId xmlns:a16="http://schemas.microsoft.com/office/drawing/2014/main" id="{0F4C86AD-CEFE-487F-B61C-F3FD9A2A114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0" name="正方形/長方形 419">
          <a:extLst>
            <a:ext uri="{FF2B5EF4-FFF2-40B4-BE49-F238E27FC236}">
              <a16:creationId xmlns:a16="http://schemas.microsoft.com/office/drawing/2014/main" id="{CADD9211-8CF1-4A74-8393-9B8F1006489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1" name="テキスト ボックス 420">
          <a:extLst>
            <a:ext uri="{FF2B5EF4-FFF2-40B4-BE49-F238E27FC236}">
              <a16:creationId xmlns:a16="http://schemas.microsoft.com/office/drawing/2014/main" id="{3E38320C-EB74-4936-AB8D-C884A141953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2" name="直線コネクタ 421">
          <a:extLst>
            <a:ext uri="{FF2B5EF4-FFF2-40B4-BE49-F238E27FC236}">
              <a16:creationId xmlns:a16="http://schemas.microsoft.com/office/drawing/2014/main" id="{7E0C3055-E412-496D-8C84-0E746BA8F8D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3" name="直線コネクタ 422">
          <a:extLst>
            <a:ext uri="{FF2B5EF4-FFF2-40B4-BE49-F238E27FC236}">
              <a16:creationId xmlns:a16="http://schemas.microsoft.com/office/drawing/2014/main" id="{AD166497-211C-4D3C-92A8-57351B3A557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4" name="テキスト ボックス 423">
          <a:extLst>
            <a:ext uri="{FF2B5EF4-FFF2-40B4-BE49-F238E27FC236}">
              <a16:creationId xmlns:a16="http://schemas.microsoft.com/office/drawing/2014/main" id="{F403B108-B3DF-41D3-B1BE-DE3F19A96EF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5" name="直線コネクタ 424">
          <a:extLst>
            <a:ext uri="{FF2B5EF4-FFF2-40B4-BE49-F238E27FC236}">
              <a16:creationId xmlns:a16="http://schemas.microsoft.com/office/drawing/2014/main" id="{FD517796-D001-4E02-AA6B-64E078909DF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6" name="テキスト ボックス 425">
          <a:extLst>
            <a:ext uri="{FF2B5EF4-FFF2-40B4-BE49-F238E27FC236}">
              <a16:creationId xmlns:a16="http://schemas.microsoft.com/office/drawing/2014/main" id="{ABDA2C65-D7C5-4E4E-9CF2-27DCBA2AC31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7" name="直線コネクタ 426">
          <a:extLst>
            <a:ext uri="{FF2B5EF4-FFF2-40B4-BE49-F238E27FC236}">
              <a16:creationId xmlns:a16="http://schemas.microsoft.com/office/drawing/2014/main" id="{826DDF14-23C9-4B1D-B16C-FCF3643CCD3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8" name="テキスト ボックス 427">
          <a:extLst>
            <a:ext uri="{FF2B5EF4-FFF2-40B4-BE49-F238E27FC236}">
              <a16:creationId xmlns:a16="http://schemas.microsoft.com/office/drawing/2014/main" id="{92722172-D384-4089-8C72-9B2F8739968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9" name="直線コネクタ 428">
          <a:extLst>
            <a:ext uri="{FF2B5EF4-FFF2-40B4-BE49-F238E27FC236}">
              <a16:creationId xmlns:a16="http://schemas.microsoft.com/office/drawing/2014/main" id="{65AEECE1-7556-4C19-B5AE-5160BE57796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0" name="テキスト ボックス 429">
          <a:extLst>
            <a:ext uri="{FF2B5EF4-FFF2-40B4-BE49-F238E27FC236}">
              <a16:creationId xmlns:a16="http://schemas.microsoft.com/office/drawing/2014/main" id="{3A26D92C-CFAB-4537-9CCA-DC431F46DBC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1" name="直線コネクタ 430">
          <a:extLst>
            <a:ext uri="{FF2B5EF4-FFF2-40B4-BE49-F238E27FC236}">
              <a16:creationId xmlns:a16="http://schemas.microsoft.com/office/drawing/2014/main" id="{29E7ACF3-7860-4449-A729-0545DA67128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2" name="テキスト ボックス 431">
          <a:extLst>
            <a:ext uri="{FF2B5EF4-FFF2-40B4-BE49-F238E27FC236}">
              <a16:creationId xmlns:a16="http://schemas.microsoft.com/office/drawing/2014/main" id="{8C58C033-3A03-4573-99B4-13343BA79DA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3" name="直線コネクタ 432">
          <a:extLst>
            <a:ext uri="{FF2B5EF4-FFF2-40B4-BE49-F238E27FC236}">
              <a16:creationId xmlns:a16="http://schemas.microsoft.com/office/drawing/2014/main" id="{664CEF47-C5FB-4354-A2BF-3A77E15303C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4" name="テキスト ボックス 433">
          <a:extLst>
            <a:ext uri="{FF2B5EF4-FFF2-40B4-BE49-F238E27FC236}">
              <a16:creationId xmlns:a16="http://schemas.microsoft.com/office/drawing/2014/main" id="{8EDF326A-D371-4607-B809-C480389344E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5" name="直線コネクタ 434">
          <a:extLst>
            <a:ext uri="{FF2B5EF4-FFF2-40B4-BE49-F238E27FC236}">
              <a16:creationId xmlns:a16="http://schemas.microsoft.com/office/drawing/2014/main" id="{FF2B17A4-669C-43D1-ADE8-18EF842B2C1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1859381D-9BD7-4D6E-89D7-94D8A5C6D04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7" name="【庁舎】&#10;有形固定資産減価償却率グラフ枠">
          <a:extLst>
            <a:ext uri="{FF2B5EF4-FFF2-40B4-BE49-F238E27FC236}">
              <a16:creationId xmlns:a16="http://schemas.microsoft.com/office/drawing/2014/main" id="{684A48CB-888C-448B-AB3B-D0D5BDA5893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438" name="直線コネクタ 437">
          <a:extLst>
            <a:ext uri="{FF2B5EF4-FFF2-40B4-BE49-F238E27FC236}">
              <a16:creationId xmlns:a16="http://schemas.microsoft.com/office/drawing/2014/main" id="{8615B726-1E89-431B-9811-3DC673526DA1}"/>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39" name="【庁舎】&#10;有形固定資産減価償却率最小値テキスト">
          <a:extLst>
            <a:ext uri="{FF2B5EF4-FFF2-40B4-BE49-F238E27FC236}">
              <a16:creationId xmlns:a16="http://schemas.microsoft.com/office/drawing/2014/main" id="{7B987835-3E33-430E-935C-ABCF856C8392}"/>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40" name="直線コネクタ 439">
          <a:extLst>
            <a:ext uri="{FF2B5EF4-FFF2-40B4-BE49-F238E27FC236}">
              <a16:creationId xmlns:a16="http://schemas.microsoft.com/office/drawing/2014/main" id="{B6A1CCE0-A177-4DB6-8CDF-056A46286C8D}"/>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41" name="【庁舎】&#10;有形固定資産減価償却率最大値テキスト">
          <a:extLst>
            <a:ext uri="{FF2B5EF4-FFF2-40B4-BE49-F238E27FC236}">
              <a16:creationId xmlns:a16="http://schemas.microsoft.com/office/drawing/2014/main" id="{9123B2A1-D376-45C5-A5E0-B6918D4D41C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42" name="直線コネクタ 441">
          <a:extLst>
            <a:ext uri="{FF2B5EF4-FFF2-40B4-BE49-F238E27FC236}">
              <a16:creationId xmlns:a16="http://schemas.microsoft.com/office/drawing/2014/main" id="{33538D63-C784-4F40-AB39-14D1861F7F9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443" name="【庁舎】&#10;有形固定資産減価償却率平均値テキスト">
          <a:extLst>
            <a:ext uri="{FF2B5EF4-FFF2-40B4-BE49-F238E27FC236}">
              <a16:creationId xmlns:a16="http://schemas.microsoft.com/office/drawing/2014/main" id="{D5A250B3-2C4B-48AF-B8C4-9187C509F704}"/>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444" name="フローチャート: 判断 443">
          <a:extLst>
            <a:ext uri="{FF2B5EF4-FFF2-40B4-BE49-F238E27FC236}">
              <a16:creationId xmlns:a16="http://schemas.microsoft.com/office/drawing/2014/main" id="{464D3987-8553-407A-ADCA-AADF1B1E3ECF}"/>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445" name="フローチャート: 判断 444">
          <a:extLst>
            <a:ext uri="{FF2B5EF4-FFF2-40B4-BE49-F238E27FC236}">
              <a16:creationId xmlns:a16="http://schemas.microsoft.com/office/drawing/2014/main" id="{BB66DC30-D6ED-44E4-854A-ABA23AF4ECC5}"/>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446" name="n_1aveValue【庁舎】&#10;有形固定資産減価償却率">
          <a:extLst>
            <a:ext uri="{FF2B5EF4-FFF2-40B4-BE49-F238E27FC236}">
              <a16:creationId xmlns:a16="http://schemas.microsoft.com/office/drawing/2014/main" id="{867FFE3F-7BCE-45D7-BB93-F32E6A10FEA7}"/>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447" name="フローチャート: 判断 446">
          <a:extLst>
            <a:ext uri="{FF2B5EF4-FFF2-40B4-BE49-F238E27FC236}">
              <a16:creationId xmlns:a16="http://schemas.microsoft.com/office/drawing/2014/main" id="{6F575E0B-9F52-438B-8A46-41A2A507827D}"/>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448" name="n_2aveValue【庁舎】&#10;有形固定資産減価償却率">
          <a:extLst>
            <a:ext uri="{FF2B5EF4-FFF2-40B4-BE49-F238E27FC236}">
              <a16:creationId xmlns:a16="http://schemas.microsoft.com/office/drawing/2014/main" id="{A5CA2A1B-D221-40BC-AB9E-F35E59CCEBD5}"/>
            </a:ext>
          </a:extLst>
        </xdr:cNvPr>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449" name="フローチャート: 判断 448">
          <a:extLst>
            <a:ext uri="{FF2B5EF4-FFF2-40B4-BE49-F238E27FC236}">
              <a16:creationId xmlns:a16="http://schemas.microsoft.com/office/drawing/2014/main" id="{F4692A31-757E-45DE-B3A3-B94A040A9C50}"/>
            </a:ext>
          </a:extLst>
        </xdr:cNvPr>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113228</xdr:rowOff>
    </xdr:from>
    <xdr:ext cx="405111" cy="259045"/>
    <xdr:sp macro="" textlink="">
      <xdr:nvSpPr>
        <xdr:cNvPr id="450" name="n_3aveValue【庁舎】&#10;有形固定資産減価償却率">
          <a:extLst>
            <a:ext uri="{FF2B5EF4-FFF2-40B4-BE49-F238E27FC236}">
              <a16:creationId xmlns:a16="http://schemas.microsoft.com/office/drawing/2014/main" id="{2CB6E960-760E-4F9D-8B38-B864C6BCA663}"/>
            </a:ext>
          </a:extLst>
        </xdr:cNvPr>
        <xdr:cNvSpPr txBox="1"/>
      </xdr:nvSpPr>
      <xdr:spPr>
        <a:xfrm>
          <a:off x="13500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A6840DDE-4081-4F80-852A-B858BCB85E3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6F1AA2F-2671-4DED-8B9F-CB9F14CF369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A895A15E-83EB-4D5E-8B6F-E615CC61577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3000C454-1782-4F6A-9828-EFEA9E925B2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8E326B91-0497-471D-B300-A6C2F5BC162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111942</xdr:rowOff>
    </xdr:from>
    <xdr:to>
      <xdr:col>85</xdr:col>
      <xdr:colOff>177800</xdr:colOff>
      <xdr:row>102</xdr:row>
      <xdr:rowOff>42092</xdr:rowOff>
    </xdr:to>
    <xdr:sp macro="" textlink="">
      <xdr:nvSpPr>
        <xdr:cNvPr id="456" name="楕円 455">
          <a:extLst>
            <a:ext uri="{FF2B5EF4-FFF2-40B4-BE49-F238E27FC236}">
              <a16:creationId xmlns:a16="http://schemas.microsoft.com/office/drawing/2014/main" id="{9C204279-4468-4DBB-878E-E4087A6FD2FE}"/>
            </a:ext>
          </a:extLst>
        </xdr:cNvPr>
        <xdr:cNvSpPr/>
      </xdr:nvSpPr>
      <xdr:spPr>
        <a:xfrm>
          <a:off x="16268700" y="17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134819</xdr:rowOff>
    </xdr:from>
    <xdr:ext cx="405111" cy="259045"/>
    <xdr:sp macro="" textlink="">
      <xdr:nvSpPr>
        <xdr:cNvPr id="457" name="【庁舎】&#10;有形固定資産減価償却率該当値テキスト">
          <a:extLst>
            <a:ext uri="{FF2B5EF4-FFF2-40B4-BE49-F238E27FC236}">
              <a16:creationId xmlns:a16="http://schemas.microsoft.com/office/drawing/2014/main" id="{097092D6-D5F7-40DB-A03A-F2B7E3BEC936}"/>
            </a:ext>
          </a:extLst>
        </xdr:cNvPr>
        <xdr:cNvSpPr txBox="1"/>
      </xdr:nvSpPr>
      <xdr:spPr>
        <a:xfrm>
          <a:off x="16357600" y="1727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156029</xdr:rowOff>
    </xdr:from>
    <xdr:to>
      <xdr:col>81</xdr:col>
      <xdr:colOff>101600</xdr:colOff>
      <xdr:row>102</xdr:row>
      <xdr:rowOff>86179</xdr:rowOff>
    </xdr:to>
    <xdr:sp macro="" textlink="">
      <xdr:nvSpPr>
        <xdr:cNvPr id="458" name="楕円 457">
          <a:extLst>
            <a:ext uri="{FF2B5EF4-FFF2-40B4-BE49-F238E27FC236}">
              <a16:creationId xmlns:a16="http://schemas.microsoft.com/office/drawing/2014/main" id="{63E69EA4-BF47-4255-893D-19C1D7A52A59}"/>
            </a:ext>
          </a:extLst>
        </xdr:cNvPr>
        <xdr:cNvSpPr/>
      </xdr:nvSpPr>
      <xdr:spPr>
        <a:xfrm>
          <a:off x="15430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162742</xdr:rowOff>
    </xdr:from>
    <xdr:to>
      <xdr:col>85</xdr:col>
      <xdr:colOff>127000</xdr:colOff>
      <xdr:row>102</xdr:row>
      <xdr:rowOff>35379</xdr:rowOff>
    </xdr:to>
    <xdr:cxnSp macro="">
      <xdr:nvCxnSpPr>
        <xdr:cNvPr id="459" name="直線コネクタ 458">
          <a:extLst>
            <a:ext uri="{FF2B5EF4-FFF2-40B4-BE49-F238E27FC236}">
              <a16:creationId xmlns:a16="http://schemas.microsoft.com/office/drawing/2014/main" id="{377B0414-48EF-441A-807B-41AD5C8ACCC4}"/>
            </a:ext>
          </a:extLst>
        </xdr:cNvPr>
        <xdr:cNvCxnSpPr/>
      </xdr:nvCxnSpPr>
      <xdr:spPr>
        <a:xfrm flipV="1">
          <a:off x="15481300" y="1747919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80918</xdr:rowOff>
    </xdr:from>
    <xdr:to>
      <xdr:col>76</xdr:col>
      <xdr:colOff>165100</xdr:colOff>
      <xdr:row>101</xdr:row>
      <xdr:rowOff>11068</xdr:rowOff>
    </xdr:to>
    <xdr:sp macro="" textlink="">
      <xdr:nvSpPr>
        <xdr:cNvPr id="460" name="楕円 459">
          <a:extLst>
            <a:ext uri="{FF2B5EF4-FFF2-40B4-BE49-F238E27FC236}">
              <a16:creationId xmlns:a16="http://schemas.microsoft.com/office/drawing/2014/main" id="{B17FD168-A16B-45AB-B4D7-A41CC6557027}"/>
            </a:ext>
          </a:extLst>
        </xdr:cNvPr>
        <xdr:cNvSpPr/>
      </xdr:nvSpPr>
      <xdr:spPr>
        <a:xfrm>
          <a:off x="145415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131718</xdr:rowOff>
    </xdr:from>
    <xdr:to>
      <xdr:col>81</xdr:col>
      <xdr:colOff>50800</xdr:colOff>
      <xdr:row>102</xdr:row>
      <xdr:rowOff>35379</xdr:rowOff>
    </xdr:to>
    <xdr:cxnSp macro="">
      <xdr:nvCxnSpPr>
        <xdr:cNvPr id="461" name="直線コネクタ 460">
          <a:extLst>
            <a:ext uri="{FF2B5EF4-FFF2-40B4-BE49-F238E27FC236}">
              <a16:creationId xmlns:a16="http://schemas.microsoft.com/office/drawing/2014/main" id="{1336C763-6F0F-4898-9A6D-5EDDE4618116}"/>
            </a:ext>
          </a:extLst>
        </xdr:cNvPr>
        <xdr:cNvCxnSpPr/>
      </xdr:nvCxnSpPr>
      <xdr:spPr>
        <a:xfrm>
          <a:off x="14592300" y="17276718"/>
          <a:ext cx="889000" cy="2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72752</xdr:rowOff>
    </xdr:from>
    <xdr:to>
      <xdr:col>72</xdr:col>
      <xdr:colOff>38100</xdr:colOff>
      <xdr:row>101</xdr:row>
      <xdr:rowOff>2902</xdr:rowOff>
    </xdr:to>
    <xdr:sp macro="" textlink="">
      <xdr:nvSpPr>
        <xdr:cNvPr id="462" name="楕円 461">
          <a:extLst>
            <a:ext uri="{FF2B5EF4-FFF2-40B4-BE49-F238E27FC236}">
              <a16:creationId xmlns:a16="http://schemas.microsoft.com/office/drawing/2014/main" id="{104AA542-6AE3-415C-9C9C-43CA60557894}"/>
            </a:ext>
          </a:extLst>
        </xdr:cNvPr>
        <xdr:cNvSpPr/>
      </xdr:nvSpPr>
      <xdr:spPr>
        <a:xfrm>
          <a:off x="13652500" y="172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123552</xdr:rowOff>
    </xdr:from>
    <xdr:to>
      <xdr:col>76</xdr:col>
      <xdr:colOff>114300</xdr:colOff>
      <xdr:row>100</xdr:row>
      <xdr:rowOff>131718</xdr:rowOff>
    </xdr:to>
    <xdr:cxnSp macro="">
      <xdr:nvCxnSpPr>
        <xdr:cNvPr id="463" name="直線コネクタ 462">
          <a:extLst>
            <a:ext uri="{FF2B5EF4-FFF2-40B4-BE49-F238E27FC236}">
              <a16:creationId xmlns:a16="http://schemas.microsoft.com/office/drawing/2014/main" id="{ED361936-185E-4316-9264-B696C2779CD6}"/>
            </a:ext>
          </a:extLst>
        </xdr:cNvPr>
        <xdr:cNvCxnSpPr/>
      </xdr:nvCxnSpPr>
      <xdr:spPr>
        <a:xfrm>
          <a:off x="13703300" y="1726855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102706</xdr:rowOff>
    </xdr:from>
    <xdr:ext cx="405111" cy="259045"/>
    <xdr:sp macro="" textlink="">
      <xdr:nvSpPr>
        <xdr:cNvPr id="464" name="n_1mainValue【庁舎】&#10;有形固定資産減価償却率">
          <a:extLst>
            <a:ext uri="{FF2B5EF4-FFF2-40B4-BE49-F238E27FC236}">
              <a16:creationId xmlns:a16="http://schemas.microsoft.com/office/drawing/2014/main" id="{BF616022-1428-4CD9-963C-1EC90934ACF2}"/>
            </a:ext>
          </a:extLst>
        </xdr:cNvPr>
        <xdr:cNvSpPr txBox="1"/>
      </xdr:nvSpPr>
      <xdr:spPr>
        <a:xfrm>
          <a:off x="152660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27595</xdr:rowOff>
    </xdr:from>
    <xdr:ext cx="405111" cy="259045"/>
    <xdr:sp macro="" textlink="">
      <xdr:nvSpPr>
        <xdr:cNvPr id="465" name="n_2mainValue【庁舎】&#10;有形固定資産減価償却率">
          <a:extLst>
            <a:ext uri="{FF2B5EF4-FFF2-40B4-BE49-F238E27FC236}">
              <a16:creationId xmlns:a16="http://schemas.microsoft.com/office/drawing/2014/main" id="{B0A48E62-7D97-4538-9B8A-F3AABF15073C}"/>
            </a:ext>
          </a:extLst>
        </xdr:cNvPr>
        <xdr:cNvSpPr txBox="1"/>
      </xdr:nvSpPr>
      <xdr:spPr>
        <a:xfrm>
          <a:off x="14389744" y="1700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19429</xdr:rowOff>
    </xdr:from>
    <xdr:ext cx="405111" cy="259045"/>
    <xdr:sp macro="" textlink="">
      <xdr:nvSpPr>
        <xdr:cNvPr id="466" name="n_3mainValue【庁舎】&#10;有形固定資産減価償却率">
          <a:extLst>
            <a:ext uri="{FF2B5EF4-FFF2-40B4-BE49-F238E27FC236}">
              <a16:creationId xmlns:a16="http://schemas.microsoft.com/office/drawing/2014/main" id="{16BF175F-B6BB-4B70-8A98-6B0BF233A99A}"/>
            </a:ext>
          </a:extLst>
        </xdr:cNvPr>
        <xdr:cNvSpPr txBox="1"/>
      </xdr:nvSpPr>
      <xdr:spPr>
        <a:xfrm>
          <a:off x="13500744" y="16992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7" name="正方形/長方形 466">
          <a:extLst>
            <a:ext uri="{FF2B5EF4-FFF2-40B4-BE49-F238E27FC236}">
              <a16:creationId xmlns:a16="http://schemas.microsoft.com/office/drawing/2014/main" id="{5B5EE837-6DD6-48F4-A570-6EE506294A8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8" name="正方形/長方形 467">
          <a:extLst>
            <a:ext uri="{FF2B5EF4-FFF2-40B4-BE49-F238E27FC236}">
              <a16:creationId xmlns:a16="http://schemas.microsoft.com/office/drawing/2014/main" id="{1A3B8C45-2142-44D1-B52E-081A62C0449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9" name="正方形/長方形 468">
          <a:extLst>
            <a:ext uri="{FF2B5EF4-FFF2-40B4-BE49-F238E27FC236}">
              <a16:creationId xmlns:a16="http://schemas.microsoft.com/office/drawing/2014/main" id="{EE579F12-5AA7-4127-9577-BB1F84FA6E7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0" name="正方形/長方形 469">
          <a:extLst>
            <a:ext uri="{FF2B5EF4-FFF2-40B4-BE49-F238E27FC236}">
              <a16:creationId xmlns:a16="http://schemas.microsoft.com/office/drawing/2014/main" id="{FBD69501-CACC-45D0-81B0-E4B9D766453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1" name="正方形/長方形 470">
          <a:extLst>
            <a:ext uri="{FF2B5EF4-FFF2-40B4-BE49-F238E27FC236}">
              <a16:creationId xmlns:a16="http://schemas.microsoft.com/office/drawing/2014/main" id="{D32635B1-79F7-428D-BC7D-95106DAD36E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2" name="正方形/長方形 471">
          <a:extLst>
            <a:ext uri="{FF2B5EF4-FFF2-40B4-BE49-F238E27FC236}">
              <a16:creationId xmlns:a16="http://schemas.microsoft.com/office/drawing/2014/main" id="{8AEC81F2-37CB-4E29-9E60-54B25ED0464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3" name="正方形/長方形 472">
          <a:extLst>
            <a:ext uri="{FF2B5EF4-FFF2-40B4-BE49-F238E27FC236}">
              <a16:creationId xmlns:a16="http://schemas.microsoft.com/office/drawing/2014/main" id="{E8BD134F-FF1C-4B44-BED5-5B34BB4363E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4" name="正方形/長方形 473">
          <a:extLst>
            <a:ext uri="{FF2B5EF4-FFF2-40B4-BE49-F238E27FC236}">
              <a16:creationId xmlns:a16="http://schemas.microsoft.com/office/drawing/2014/main" id="{AB912194-D6A8-478E-A34B-34732CA5242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5" name="テキスト ボックス 474">
          <a:extLst>
            <a:ext uri="{FF2B5EF4-FFF2-40B4-BE49-F238E27FC236}">
              <a16:creationId xmlns:a16="http://schemas.microsoft.com/office/drawing/2014/main" id="{DF2B950E-9F2B-4848-9C56-3465016A747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6" name="直線コネクタ 475">
          <a:extLst>
            <a:ext uri="{FF2B5EF4-FFF2-40B4-BE49-F238E27FC236}">
              <a16:creationId xmlns:a16="http://schemas.microsoft.com/office/drawing/2014/main" id="{6D6FBB1C-227C-46A7-8E95-7B973BF0F70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77" name="直線コネクタ 476">
          <a:extLst>
            <a:ext uri="{FF2B5EF4-FFF2-40B4-BE49-F238E27FC236}">
              <a16:creationId xmlns:a16="http://schemas.microsoft.com/office/drawing/2014/main" id="{BF639B95-1C78-4333-9141-BF2B7033B65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78" name="テキスト ボックス 477">
          <a:extLst>
            <a:ext uri="{FF2B5EF4-FFF2-40B4-BE49-F238E27FC236}">
              <a16:creationId xmlns:a16="http://schemas.microsoft.com/office/drawing/2014/main" id="{BC529406-DDE2-4572-838A-4C1DF6129C3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79" name="直線コネクタ 478">
          <a:extLst>
            <a:ext uri="{FF2B5EF4-FFF2-40B4-BE49-F238E27FC236}">
              <a16:creationId xmlns:a16="http://schemas.microsoft.com/office/drawing/2014/main" id="{1ECB695B-AD98-4216-8EB8-8B17601B3CC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0" name="テキスト ボックス 479">
          <a:extLst>
            <a:ext uri="{FF2B5EF4-FFF2-40B4-BE49-F238E27FC236}">
              <a16:creationId xmlns:a16="http://schemas.microsoft.com/office/drawing/2014/main" id="{6BB7577D-1B2E-4FB6-BC7D-40AB5DF0FC6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81" name="直線コネクタ 480">
          <a:extLst>
            <a:ext uri="{FF2B5EF4-FFF2-40B4-BE49-F238E27FC236}">
              <a16:creationId xmlns:a16="http://schemas.microsoft.com/office/drawing/2014/main" id="{4F3C4F19-14F0-4285-90F2-470EC99605B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2" name="テキスト ボックス 481">
          <a:extLst>
            <a:ext uri="{FF2B5EF4-FFF2-40B4-BE49-F238E27FC236}">
              <a16:creationId xmlns:a16="http://schemas.microsoft.com/office/drawing/2014/main" id="{00F0E883-13B8-407C-98F2-18849386C23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83" name="直線コネクタ 482">
          <a:extLst>
            <a:ext uri="{FF2B5EF4-FFF2-40B4-BE49-F238E27FC236}">
              <a16:creationId xmlns:a16="http://schemas.microsoft.com/office/drawing/2014/main" id="{A523C551-8925-47D0-B54C-5DA23CF7532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84" name="テキスト ボックス 483">
          <a:extLst>
            <a:ext uri="{FF2B5EF4-FFF2-40B4-BE49-F238E27FC236}">
              <a16:creationId xmlns:a16="http://schemas.microsoft.com/office/drawing/2014/main" id="{B0AEBD49-D357-4DF1-8FD5-8EDF690AA6E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85" name="直線コネクタ 484">
          <a:extLst>
            <a:ext uri="{FF2B5EF4-FFF2-40B4-BE49-F238E27FC236}">
              <a16:creationId xmlns:a16="http://schemas.microsoft.com/office/drawing/2014/main" id="{3D545B9C-7B11-426E-AC16-B992FA80613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86" name="テキスト ボックス 485">
          <a:extLst>
            <a:ext uri="{FF2B5EF4-FFF2-40B4-BE49-F238E27FC236}">
              <a16:creationId xmlns:a16="http://schemas.microsoft.com/office/drawing/2014/main" id="{623C8324-0882-455D-AEDD-EF54C8B3F55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87" name="直線コネクタ 486">
          <a:extLst>
            <a:ext uri="{FF2B5EF4-FFF2-40B4-BE49-F238E27FC236}">
              <a16:creationId xmlns:a16="http://schemas.microsoft.com/office/drawing/2014/main" id="{4C95A67D-1B22-40E0-83CA-5C05D6B740C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88" name="テキスト ボックス 487">
          <a:extLst>
            <a:ext uri="{FF2B5EF4-FFF2-40B4-BE49-F238E27FC236}">
              <a16:creationId xmlns:a16="http://schemas.microsoft.com/office/drawing/2014/main" id="{E50CC011-7596-469A-B018-B8C8A91A515A}"/>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9" name="直線コネクタ 488">
          <a:extLst>
            <a:ext uri="{FF2B5EF4-FFF2-40B4-BE49-F238E27FC236}">
              <a16:creationId xmlns:a16="http://schemas.microsoft.com/office/drawing/2014/main" id="{2C572B23-A087-436F-B0DF-3A031DB099D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90" name="テキスト ボックス 489">
          <a:extLst>
            <a:ext uri="{FF2B5EF4-FFF2-40B4-BE49-F238E27FC236}">
              <a16:creationId xmlns:a16="http://schemas.microsoft.com/office/drawing/2014/main" id="{E5A8BFA7-E716-4332-BE16-5A9A4B0C612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1" name="【庁舎】&#10;一人当たり面積グラフ枠">
          <a:extLst>
            <a:ext uri="{FF2B5EF4-FFF2-40B4-BE49-F238E27FC236}">
              <a16:creationId xmlns:a16="http://schemas.microsoft.com/office/drawing/2014/main" id="{614B724E-CFEB-4A4F-BE2C-269A4FD3891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492" name="直線コネクタ 491">
          <a:extLst>
            <a:ext uri="{FF2B5EF4-FFF2-40B4-BE49-F238E27FC236}">
              <a16:creationId xmlns:a16="http://schemas.microsoft.com/office/drawing/2014/main" id="{4C9C1AAE-74F7-48C4-8818-F41B9FA3FC9C}"/>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493" name="【庁舎】&#10;一人当たり面積最小値テキスト">
          <a:extLst>
            <a:ext uri="{FF2B5EF4-FFF2-40B4-BE49-F238E27FC236}">
              <a16:creationId xmlns:a16="http://schemas.microsoft.com/office/drawing/2014/main" id="{B7205D2C-928C-49F9-95DE-3B9E8DE7A4C8}"/>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494" name="直線コネクタ 493">
          <a:extLst>
            <a:ext uri="{FF2B5EF4-FFF2-40B4-BE49-F238E27FC236}">
              <a16:creationId xmlns:a16="http://schemas.microsoft.com/office/drawing/2014/main" id="{EFCC057A-B650-442C-99F1-73C949640C16}"/>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495" name="【庁舎】&#10;一人当たり面積最大値テキスト">
          <a:extLst>
            <a:ext uri="{FF2B5EF4-FFF2-40B4-BE49-F238E27FC236}">
              <a16:creationId xmlns:a16="http://schemas.microsoft.com/office/drawing/2014/main" id="{EF578526-9B18-4BFB-AF0C-CC030E66FDDB}"/>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496" name="直線コネクタ 495">
          <a:extLst>
            <a:ext uri="{FF2B5EF4-FFF2-40B4-BE49-F238E27FC236}">
              <a16:creationId xmlns:a16="http://schemas.microsoft.com/office/drawing/2014/main" id="{4C1B4ACB-B8AA-484D-A123-49F8FBCA9DF2}"/>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29663</xdr:rowOff>
    </xdr:from>
    <xdr:ext cx="469744" cy="259045"/>
    <xdr:sp macro="" textlink="">
      <xdr:nvSpPr>
        <xdr:cNvPr id="497" name="【庁舎】&#10;一人当たり面積平均値テキスト">
          <a:extLst>
            <a:ext uri="{FF2B5EF4-FFF2-40B4-BE49-F238E27FC236}">
              <a16:creationId xmlns:a16="http://schemas.microsoft.com/office/drawing/2014/main" id="{D1B50395-FF48-4F88-994A-6395096EA041}"/>
            </a:ext>
          </a:extLst>
        </xdr:cNvPr>
        <xdr:cNvSpPr txBox="1"/>
      </xdr:nvSpPr>
      <xdr:spPr>
        <a:xfrm>
          <a:off x="22199600" y="18374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498" name="フローチャート: 判断 497">
          <a:extLst>
            <a:ext uri="{FF2B5EF4-FFF2-40B4-BE49-F238E27FC236}">
              <a16:creationId xmlns:a16="http://schemas.microsoft.com/office/drawing/2014/main" id="{B728BFC2-734A-4524-ACA8-3A2994BF2AAA}"/>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499" name="フローチャート: 判断 498">
          <a:extLst>
            <a:ext uri="{FF2B5EF4-FFF2-40B4-BE49-F238E27FC236}">
              <a16:creationId xmlns:a16="http://schemas.microsoft.com/office/drawing/2014/main" id="{D87B7932-3183-4E8D-AA98-7D72794F88F2}"/>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122300</xdr:rowOff>
    </xdr:from>
    <xdr:ext cx="469744" cy="259045"/>
    <xdr:sp macro="" textlink="">
      <xdr:nvSpPr>
        <xdr:cNvPr id="500" name="n_1aveValue【庁舎】&#10;一人当たり面積">
          <a:extLst>
            <a:ext uri="{FF2B5EF4-FFF2-40B4-BE49-F238E27FC236}">
              <a16:creationId xmlns:a16="http://schemas.microsoft.com/office/drawing/2014/main" id="{9F43D6D5-A9DA-4F49-936D-45142D968172}"/>
            </a:ext>
          </a:extLst>
        </xdr:cNvPr>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501" name="フローチャート: 判断 500">
          <a:extLst>
            <a:ext uri="{FF2B5EF4-FFF2-40B4-BE49-F238E27FC236}">
              <a16:creationId xmlns:a16="http://schemas.microsoft.com/office/drawing/2014/main" id="{2E673F18-7112-4B04-A625-450E0CF4FC5F}"/>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502" name="n_2aveValue【庁舎】&#10;一人当たり面積">
          <a:extLst>
            <a:ext uri="{FF2B5EF4-FFF2-40B4-BE49-F238E27FC236}">
              <a16:creationId xmlns:a16="http://schemas.microsoft.com/office/drawing/2014/main" id="{34E4187B-4BF1-4455-AAA7-7997BF121941}"/>
            </a:ext>
          </a:extLst>
        </xdr:cNvPr>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503" name="フローチャート: 判断 502">
          <a:extLst>
            <a:ext uri="{FF2B5EF4-FFF2-40B4-BE49-F238E27FC236}">
              <a16:creationId xmlns:a16="http://schemas.microsoft.com/office/drawing/2014/main" id="{FDD38C1F-3580-44DA-9535-2210886245A1}"/>
            </a:ext>
          </a:extLst>
        </xdr:cNvPr>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504" name="n_3aveValue【庁舎】&#10;一人当たり面積">
          <a:extLst>
            <a:ext uri="{FF2B5EF4-FFF2-40B4-BE49-F238E27FC236}">
              <a16:creationId xmlns:a16="http://schemas.microsoft.com/office/drawing/2014/main" id="{6AF4716F-F7A3-441A-AC39-39034056650A}"/>
            </a:ext>
          </a:extLst>
        </xdr:cNvPr>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4014AAF3-82F5-43F7-A974-49197575250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6" name="テキスト ボックス 505">
          <a:extLst>
            <a:ext uri="{FF2B5EF4-FFF2-40B4-BE49-F238E27FC236}">
              <a16:creationId xmlns:a16="http://schemas.microsoft.com/office/drawing/2014/main" id="{79B01DB7-7D31-41D4-8E94-55889D256F1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7" name="テキスト ボックス 506">
          <a:extLst>
            <a:ext uri="{FF2B5EF4-FFF2-40B4-BE49-F238E27FC236}">
              <a16:creationId xmlns:a16="http://schemas.microsoft.com/office/drawing/2014/main" id="{4D35BC38-3B40-4C3D-A3EE-3DD05E31F73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id="{8FE35097-B8F7-4B0A-8D8E-43FFAE8A3A2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9" name="テキスト ボックス 508">
          <a:extLst>
            <a:ext uri="{FF2B5EF4-FFF2-40B4-BE49-F238E27FC236}">
              <a16:creationId xmlns:a16="http://schemas.microsoft.com/office/drawing/2014/main" id="{AC35268F-B21F-474F-9497-18F15F16060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35198</xdr:rowOff>
    </xdr:from>
    <xdr:to>
      <xdr:col>116</xdr:col>
      <xdr:colOff>114300</xdr:colOff>
      <xdr:row>108</xdr:row>
      <xdr:rowOff>136798</xdr:rowOff>
    </xdr:to>
    <xdr:sp macro="" textlink="">
      <xdr:nvSpPr>
        <xdr:cNvPr id="510" name="楕円 509">
          <a:extLst>
            <a:ext uri="{FF2B5EF4-FFF2-40B4-BE49-F238E27FC236}">
              <a16:creationId xmlns:a16="http://schemas.microsoft.com/office/drawing/2014/main" id="{72F72AC4-3BA4-4508-BED9-460267FD2EA9}"/>
            </a:ext>
          </a:extLst>
        </xdr:cNvPr>
        <xdr:cNvSpPr/>
      </xdr:nvSpPr>
      <xdr:spPr>
        <a:xfrm>
          <a:off x="221107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156663</xdr:rowOff>
    </xdr:from>
    <xdr:ext cx="469744" cy="259045"/>
    <xdr:sp macro="" textlink="">
      <xdr:nvSpPr>
        <xdr:cNvPr id="511" name="【庁舎】&#10;一人当たり面積該当値テキスト">
          <a:extLst>
            <a:ext uri="{FF2B5EF4-FFF2-40B4-BE49-F238E27FC236}">
              <a16:creationId xmlns:a16="http://schemas.microsoft.com/office/drawing/2014/main" id="{53FD4DA7-8F30-400C-A92A-757CC3CD5997}"/>
            </a:ext>
          </a:extLst>
        </xdr:cNvPr>
        <xdr:cNvSpPr txBox="1"/>
      </xdr:nvSpPr>
      <xdr:spPr>
        <a:xfrm>
          <a:off x="22199600" y="1850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38463</xdr:rowOff>
    </xdr:from>
    <xdr:to>
      <xdr:col>112</xdr:col>
      <xdr:colOff>38100</xdr:colOff>
      <xdr:row>108</xdr:row>
      <xdr:rowOff>140063</xdr:rowOff>
    </xdr:to>
    <xdr:sp macro="" textlink="">
      <xdr:nvSpPr>
        <xdr:cNvPr id="512" name="楕円 511">
          <a:extLst>
            <a:ext uri="{FF2B5EF4-FFF2-40B4-BE49-F238E27FC236}">
              <a16:creationId xmlns:a16="http://schemas.microsoft.com/office/drawing/2014/main" id="{7A4E2EE8-E223-478A-858C-8B94CCDE0A95}"/>
            </a:ext>
          </a:extLst>
        </xdr:cNvPr>
        <xdr:cNvSpPr/>
      </xdr:nvSpPr>
      <xdr:spPr>
        <a:xfrm>
          <a:off x="21272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85998</xdr:rowOff>
    </xdr:from>
    <xdr:to>
      <xdr:col>116</xdr:col>
      <xdr:colOff>63500</xdr:colOff>
      <xdr:row>108</xdr:row>
      <xdr:rowOff>89263</xdr:rowOff>
    </xdr:to>
    <xdr:cxnSp macro="">
      <xdr:nvCxnSpPr>
        <xdr:cNvPr id="513" name="直線コネクタ 512">
          <a:extLst>
            <a:ext uri="{FF2B5EF4-FFF2-40B4-BE49-F238E27FC236}">
              <a16:creationId xmlns:a16="http://schemas.microsoft.com/office/drawing/2014/main" id="{2CA34E51-A035-4C03-86D3-9B772015217F}"/>
            </a:ext>
          </a:extLst>
        </xdr:cNvPr>
        <xdr:cNvCxnSpPr/>
      </xdr:nvCxnSpPr>
      <xdr:spPr>
        <a:xfrm flipV="1">
          <a:off x="21323300" y="1860259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42219</xdr:rowOff>
    </xdr:from>
    <xdr:to>
      <xdr:col>107</xdr:col>
      <xdr:colOff>101600</xdr:colOff>
      <xdr:row>108</xdr:row>
      <xdr:rowOff>143819</xdr:rowOff>
    </xdr:to>
    <xdr:sp macro="" textlink="">
      <xdr:nvSpPr>
        <xdr:cNvPr id="514" name="楕円 513">
          <a:extLst>
            <a:ext uri="{FF2B5EF4-FFF2-40B4-BE49-F238E27FC236}">
              <a16:creationId xmlns:a16="http://schemas.microsoft.com/office/drawing/2014/main" id="{4E83DC86-CC3E-4266-8E0C-B9FEB2BF7AA5}"/>
            </a:ext>
          </a:extLst>
        </xdr:cNvPr>
        <xdr:cNvSpPr/>
      </xdr:nvSpPr>
      <xdr:spPr>
        <a:xfrm>
          <a:off x="20383500" y="185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89263</xdr:rowOff>
    </xdr:from>
    <xdr:to>
      <xdr:col>111</xdr:col>
      <xdr:colOff>177800</xdr:colOff>
      <xdr:row>108</xdr:row>
      <xdr:rowOff>93019</xdr:rowOff>
    </xdr:to>
    <xdr:cxnSp macro="">
      <xdr:nvCxnSpPr>
        <xdr:cNvPr id="515" name="直線コネクタ 514">
          <a:extLst>
            <a:ext uri="{FF2B5EF4-FFF2-40B4-BE49-F238E27FC236}">
              <a16:creationId xmlns:a16="http://schemas.microsoft.com/office/drawing/2014/main" id="{9D331D43-71E1-4331-BA32-A3D71051FA12}"/>
            </a:ext>
          </a:extLst>
        </xdr:cNvPr>
        <xdr:cNvCxnSpPr/>
      </xdr:nvCxnSpPr>
      <xdr:spPr>
        <a:xfrm flipV="1">
          <a:off x="20434300" y="18605863"/>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84837</xdr:rowOff>
    </xdr:from>
    <xdr:to>
      <xdr:col>102</xdr:col>
      <xdr:colOff>165100</xdr:colOff>
      <xdr:row>109</xdr:row>
      <xdr:rowOff>14987</xdr:rowOff>
    </xdr:to>
    <xdr:sp macro="" textlink="">
      <xdr:nvSpPr>
        <xdr:cNvPr id="516" name="楕円 515">
          <a:extLst>
            <a:ext uri="{FF2B5EF4-FFF2-40B4-BE49-F238E27FC236}">
              <a16:creationId xmlns:a16="http://schemas.microsoft.com/office/drawing/2014/main" id="{3A60CCAD-60A8-40D3-82F3-751B0BD3E208}"/>
            </a:ext>
          </a:extLst>
        </xdr:cNvPr>
        <xdr:cNvSpPr/>
      </xdr:nvSpPr>
      <xdr:spPr>
        <a:xfrm>
          <a:off x="19494500" y="186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93019</xdr:rowOff>
    </xdr:from>
    <xdr:to>
      <xdr:col>107</xdr:col>
      <xdr:colOff>50800</xdr:colOff>
      <xdr:row>108</xdr:row>
      <xdr:rowOff>135637</xdr:rowOff>
    </xdr:to>
    <xdr:cxnSp macro="">
      <xdr:nvCxnSpPr>
        <xdr:cNvPr id="517" name="直線コネクタ 516">
          <a:extLst>
            <a:ext uri="{FF2B5EF4-FFF2-40B4-BE49-F238E27FC236}">
              <a16:creationId xmlns:a16="http://schemas.microsoft.com/office/drawing/2014/main" id="{7FB92543-1384-43B6-9B8E-1E0A467D28DD}"/>
            </a:ext>
          </a:extLst>
        </xdr:cNvPr>
        <xdr:cNvCxnSpPr/>
      </xdr:nvCxnSpPr>
      <xdr:spPr>
        <a:xfrm flipV="1">
          <a:off x="19545300" y="18609619"/>
          <a:ext cx="8890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131190</xdr:rowOff>
    </xdr:from>
    <xdr:ext cx="469744" cy="259045"/>
    <xdr:sp macro="" textlink="">
      <xdr:nvSpPr>
        <xdr:cNvPr id="518" name="n_1mainValue【庁舎】&#10;一人当たり面積">
          <a:extLst>
            <a:ext uri="{FF2B5EF4-FFF2-40B4-BE49-F238E27FC236}">
              <a16:creationId xmlns:a16="http://schemas.microsoft.com/office/drawing/2014/main" id="{2AA2CF72-8F54-4ADF-B4FE-47F2E6A66346}"/>
            </a:ext>
          </a:extLst>
        </xdr:cNvPr>
        <xdr:cNvSpPr txBox="1"/>
      </xdr:nvSpPr>
      <xdr:spPr>
        <a:xfrm>
          <a:off x="210757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134946</xdr:rowOff>
    </xdr:from>
    <xdr:ext cx="469744" cy="259045"/>
    <xdr:sp macro="" textlink="">
      <xdr:nvSpPr>
        <xdr:cNvPr id="519" name="n_2mainValue【庁舎】&#10;一人当たり面積">
          <a:extLst>
            <a:ext uri="{FF2B5EF4-FFF2-40B4-BE49-F238E27FC236}">
              <a16:creationId xmlns:a16="http://schemas.microsoft.com/office/drawing/2014/main" id="{96911CAD-6B3E-4479-BCBD-370C73D68F79}"/>
            </a:ext>
          </a:extLst>
        </xdr:cNvPr>
        <xdr:cNvSpPr txBox="1"/>
      </xdr:nvSpPr>
      <xdr:spPr>
        <a:xfrm>
          <a:off x="20199427" y="1865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6114</xdr:rowOff>
    </xdr:from>
    <xdr:ext cx="469744" cy="259045"/>
    <xdr:sp macro="" textlink="">
      <xdr:nvSpPr>
        <xdr:cNvPr id="520" name="n_3mainValue【庁舎】&#10;一人当たり面積">
          <a:extLst>
            <a:ext uri="{FF2B5EF4-FFF2-40B4-BE49-F238E27FC236}">
              <a16:creationId xmlns:a16="http://schemas.microsoft.com/office/drawing/2014/main" id="{815E4945-1A43-411A-9235-DDCFDCA9A74D}"/>
            </a:ext>
          </a:extLst>
        </xdr:cNvPr>
        <xdr:cNvSpPr txBox="1"/>
      </xdr:nvSpPr>
      <xdr:spPr>
        <a:xfrm>
          <a:off x="19310427" y="186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1" name="正方形/長方形 520">
          <a:extLst>
            <a:ext uri="{FF2B5EF4-FFF2-40B4-BE49-F238E27FC236}">
              <a16:creationId xmlns:a16="http://schemas.microsoft.com/office/drawing/2014/main" id="{A5101E92-4564-4592-BE6E-9A9A8A73FCA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2" name="正方形/長方形 521">
          <a:extLst>
            <a:ext uri="{FF2B5EF4-FFF2-40B4-BE49-F238E27FC236}">
              <a16:creationId xmlns:a16="http://schemas.microsoft.com/office/drawing/2014/main" id="{CBDD88A7-50FE-433B-8254-E7CB5C711C2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3" name="テキスト ボックス 522">
          <a:extLst>
            <a:ext uri="{FF2B5EF4-FFF2-40B4-BE49-F238E27FC236}">
              <a16:creationId xmlns:a16="http://schemas.microsoft.com/office/drawing/2014/main" id="{4E009BEA-DF2F-47F8-A840-5FB42CF0C96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体育館・プールについては、</a:t>
          </a:r>
          <a:r>
            <a:rPr kumimoji="1" lang="en-US" altLang="ja-JP" sz="1000">
              <a:latin typeface="ＭＳ Ｐゴシック" panose="020B0600070205080204" pitchFamily="50" charset="-128"/>
              <a:ea typeface="ＭＳ Ｐゴシック" panose="020B0600070205080204" pitchFamily="50" charset="-128"/>
            </a:rPr>
            <a:t>H30</a:t>
          </a:r>
          <a:r>
            <a:rPr kumimoji="1" lang="ja-JP" altLang="en-US" sz="1000">
              <a:latin typeface="ＭＳ Ｐゴシック" panose="020B0600070205080204" pitchFamily="50" charset="-128"/>
              <a:ea typeface="ＭＳ Ｐゴシック" panose="020B0600070205080204" pitchFamily="50" charset="-128"/>
            </a:rPr>
            <a:t>有形固定資産減価償却率は類似団体平均より</a:t>
          </a:r>
          <a:r>
            <a:rPr kumimoji="1" lang="en-US" altLang="ja-JP" sz="1000">
              <a:latin typeface="ＭＳ Ｐゴシック" panose="020B0600070205080204" pitchFamily="50" charset="-128"/>
              <a:ea typeface="ＭＳ Ｐゴシック" panose="020B0600070205080204" pitchFamily="50" charset="-128"/>
            </a:rPr>
            <a:t>2.2</a:t>
          </a:r>
          <a:r>
            <a:rPr kumimoji="1" lang="ja-JP" altLang="en-US" sz="1000">
              <a:latin typeface="ＭＳ Ｐゴシック" panose="020B0600070205080204" pitchFamily="50" charset="-128"/>
              <a:ea typeface="ＭＳ Ｐゴシック" panose="020B0600070205080204" pitchFamily="50" charset="-128"/>
            </a:rPr>
            <a:t>％低く、一人あたり面積では</a:t>
          </a:r>
          <a:r>
            <a:rPr kumimoji="1" lang="en-US" altLang="ja-JP" sz="1000">
              <a:latin typeface="ＭＳ Ｐゴシック" panose="020B0600070205080204" pitchFamily="50" charset="-128"/>
              <a:ea typeface="ＭＳ Ｐゴシック" panose="020B0600070205080204" pitchFamily="50" charset="-128"/>
            </a:rPr>
            <a:t>0.394</a:t>
          </a:r>
          <a:r>
            <a:rPr kumimoji="1" lang="ja-JP" altLang="en-US" sz="1000">
              <a:latin typeface="ＭＳ Ｐゴシック" panose="020B0600070205080204" pitchFamily="50" charset="-128"/>
              <a:ea typeface="ＭＳ Ｐゴシック" panose="020B0600070205080204" pitchFamily="50" charset="-128"/>
            </a:rPr>
            <a:t>㎡少なくなっている。プールは平成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年度に建替しているが、体育館については有形固定資産減価償却率が</a:t>
          </a:r>
          <a:r>
            <a:rPr kumimoji="1" lang="en-US" altLang="ja-JP" sz="1000">
              <a:latin typeface="ＭＳ Ｐゴシック" panose="020B0600070205080204" pitchFamily="50" charset="-128"/>
              <a:ea typeface="ＭＳ Ｐゴシック" panose="020B0600070205080204" pitchFamily="50" charset="-128"/>
            </a:rPr>
            <a:t>96.8</a:t>
          </a:r>
          <a:r>
            <a:rPr kumimoji="1" lang="ja-JP" altLang="en-US" sz="1000">
              <a:latin typeface="ＭＳ Ｐゴシック" panose="020B0600070205080204" pitchFamily="50" charset="-128"/>
              <a:ea typeface="ＭＳ Ｐゴシック" panose="020B0600070205080204" pitchFamily="50" charset="-128"/>
            </a:rPr>
            <a:t>％となっていることから、平成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年度策定の公共施設等総合管理計画及び個別施設計画に基づき、平成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年度にかけて衛生・暖房設備、内外壁、建具改修等の長寿命化対策を進め、数値の低減を図ることとしている。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一般廃棄物処理施設に係る</a:t>
          </a:r>
          <a:r>
            <a:rPr kumimoji="1" lang="en-US" altLang="ja-JP" sz="1000">
              <a:latin typeface="ＭＳ Ｐゴシック" panose="020B0600070205080204" pitchFamily="50" charset="-128"/>
              <a:ea typeface="ＭＳ Ｐゴシック" panose="020B0600070205080204" pitchFamily="50" charset="-128"/>
            </a:rPr>
            <a:t>H30</a:t>
          </a:r>
          <a:r>
            <a:rPr kumimoji="1" lang="ja-JP" altLang="en-US" sz="1000">
              <a:latin typeface="ＭＳ Ｐゴシック" panose="020B0600070205080204" pitchFamily="50" charset="-128"/>
              <a:ea typeface="ＭＳ Ｐゴシック" panose="020B0600070205080204" pitchFamily="50" charset="-128"/>
            </a:rPr>
            <a:t>数値については、渡島廃棄物処理広域連合における数値を掲載しており、類似団体平均との比較では、有形固定資産減価償却率は</a:t>
          </a:r>
          <a:r>
            <a:rPr kumimoji="1" lang="en-US" altLang="ja-JP" sz="1000">
              <a:latin typeface="ＭＳ Ｐゴシック" panose="020B0600070205080204" pitchFamily="50" charset="-128"/>
              <a:ea typeface="ＭＳ Ｐゴシック" panose="020B0600070205080204" pitchFamily="50" charset="-128"/>
            </a:rPr>
            <a:t>4.2</a:t>
          </a:r>
          <a:r>
            <a:rPr kumimoji="1" lang="ja-JP" altLang="en-US" sz="1000">
              <a:latin typeface="ＭＳ Ｐゴシック" panose="020B0600070205080204" pitchFamily="50" charset="-128"/>
              <a:ea typeface="ＭＳ Ｐゴシック" panose="020B0600070205080204" pitchFamily="50" charset="-128"/>
            </a:rPr>
            <a:t>％高く、一人当たり有形固定資産（償却資産）額は</a:t>
          </a:r>
          <a:r>
            <a:rPr kumimoji="1" lang="en-US" altLang="ja-JP" sz="1000">
              <a:latin typeface="ＭＳ Ｐゴシック" panose="020B0600070205080204" pitchFamily="50" charset="-128"/>
              <a:ea typeface="ＭＳ Ｐゴシック" panose="020B0600070205080204" pitchFamily="50" charset="-128"/>
            </a:rPr>
            <a:t>208,178</a:t>
          </a:r>
          <a:r>
            <a:rPr kumimoji="1" lang="ja-JP" altLang="en-US" sz="1000">
              <a:latin typeface="ＭＳ Ｐゴシック" panose="020B0600070205080204" pitchFamily="50" charset="-128"/>
              <a:ea typeface="ＭＳ Ｐゴシック" panose="020B0600070205080204" pitchFamily="50" charset="-128"/>
            </a:rPr>
            <a:t>円少なくなっている。廃棄物処理施設の運営を広域化することで施設及び設備の更新・長寿命化に係る経費の縮減を図り、適切な施設管理を進めている。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保健センターについては、有形固定資産減価償却率は各団体平均とほぼ同水準で推移しているが、一人当たり面積は類似団体平均より</a:t>
          </a:r>
          <a:r>
            <a:rPr kumimoji="1" lang="en-US" altLang="ja-JP" sz="1000">
              <a:latin typeface="ＭＳ Ｐゴシック" panose="020B0600070205080204" pitchFamily="50" charset="-128"/>
              <a:ea typeface="ＭＳ Ｐゴシック" panose="020B0600070205080204" pitchFamily="50" charset="-128"/>
            </a:rPr>
            <a:t>0.135</a:t>
          </a:r>
          <a:r>
            <a:rPr kumimoji="1" lang="ja-JP" altLang="en-US" sz="1000">
              <a:latin typeface="ＭＳ Ｐゴシック" panose="020B0600070205080204" pitchFamily="50" charset="-128"/>
              <a:ea typeface="ＭＳ Ｐゴシック" panose="020B0600070205080204" pitchFamily="50" charset="-128"/>
            </a:rPr>
            <a:t>㎡少なくなっている。現施設は</a:t>
          </a:r>
          <a:r>
            <a:rPr kumimoji="1" lang="en-US" altLang="ja-JP" sz="1000">
              <a:latin typeface="ＭＳ Ｐゴシック" panose="020B0600070205080204" pitchFamily="50" charset="-128"/>
              <a:ea typeface="ＭＳ Ｐゴシック" panose="020B0600070205080204" pitchFamily="50" charset="-128"/>
            </a:rPr>
            <a:t>H7</a:t>
          </a:r>
          <a:r>
            <a:rPr kumimoji="1" lang="ja-JP" altLang="en-US" sz="1000">
              <a:latin typeface="ＭＳ Ｐゴシック" panose="020B0600070205080204" pitchFamily="50" charset="-128"/>
              <a:ea typeface="ＭＳ Ｐゴシック" panose="020B0600070205080204" pitchFamily="50" charset="-128"/>
            </a:rPr>
            <a:t>建設で</a:t>
          </a:r>
          <a:r>
            <a:rPr kumimoji="1" lang="en-US" altLang="ja-JP" sz="1000">
              <a:latin typeface="ＭＳ Ｐゴシック" panose="020B0600070205080204" pitchFamily="50" charset="-128"/>
              <a:ea typeface="ＭＳ Ｐゴシック" panose="020B0600070205080204" pitchFamily="50" charset="-128"/>
            </a:rPr>
            <a:t>H27</a:t>
          </a:r>
          <a:r>
            <a:rPr kumimoji="1" lang="ja-JP" altLang="en-US" sz="1000">
              <a:latin typeface="ＭＳ Ｐゴシック" panose="020B0600070205080204" pitchFamily="50" charset="-128"/>
              <a:ea typeface="ＭＳ Ｐゴシック" panose="020B0600070205080204" pitchFamily="50" charset="-128"/>
            </a:rPr>
            <a:t>には屋上・外壁の防水改修工事を実施しているが、今後も平成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年度策定の公共施設等総合管理計画及び令和元年度策定の個別施設計画に基づき計画的な施設管理に努めていく。</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庁舎については、</a:t>
          </a:r>
          <a:r>
            <a:rPr kumimoji="1" lang="en-US" altLang="ja-JP" sz="1000">
              <a:latin typeface="ＭＳ Ｐゴシック" panose="020B0600070205080204" pitchFamily="50" charset="-128"/>
              <a:ea typeface="ＭＳ Ｐゴシック" panose="020B0600070205080204" pitchFamily="50" charset="-128"/>
            </a:rPr>
            <a:t>H30</a:t>
          </a:r>
          <a:r>
            <a:rPr kumimoji="1" lang="ja-JP" altLang="en-US" sz="1000">
              <a:latin typeface="ＭＳ Ｐゴシック" panose="020B0600070205080204" pitchFamily="50" charset="-128"/>
              <a:ea typeface="ＭＳ Ｐゴシック" panose="020B0600070205080204" pitchFamily="50" charset="-128"/>
            </a:rPr>
            <a:t>有形固定資産減価償却率が類似団体平均より</a:t>
          </a:r>
          <a:r>
            <a:rPr kumimoji="1" lang="en-US" altLang="ja-JP" sz="1000">
              <a:latin typeface="ＭＳ Ｐゴシック" panose="020B0600070205080204" pitchFamily="50" charset="-128"/>
              <a:ea typeface="ＭＳ Ｐゴシック" panose="020B0600070205080204" pitchFamily="50" charset="-128"/>
            </a:rPr>
            <a:t>15.8</a:t>
          </a:r>
          <a:r>
            <a:rPr kumimoji="1" lang="ja-JP" altLang="en-US" sz="1000">
              <a:latin typeface="ＭＳ Ｐゴシック" panose="020B0600070205080204" pitchFamily="50" charset="-128"/>
              <a:ea typeface="ＭＳ Ｐゴシック" panose="020B0600070205080204" pitchFamily="50" charset="-128"/>
            </a:rPr>
            <a:t>％高くなっている。</a:t>
          </a:r>
          <a:r>
            <a:rPr kumimoji="1" lang="en-US" altLang="ja-JP" sz="1000">
              <a:latin typeface="ＭＳ Ｐゴシック" panose="020B0600070205080204" pitchFamily="50" charset="-128"/>
              <a:ea typeface="ＭＳ Ｐゴシック" panose="020B0600070205080204" pitchFamily="50" charset="-128"/>
            </a:rPr>
            <a:t>H29</a:t>
          </a:r>
          <a:r>
            <a:rPr kumimoji="1" lang="ja-JP" altLang="en-US" sz="1000">
              <a:latin typeface="ＭＳ Ｐゴシック" panose="020B0600070205080204" pitchFamily="50" charset="-128"/>
              <a:ea typeface="ＭＳ Ｐゴシック" panose="020B0600070205080204" pitchFamily="50" charset="-128"/>
            </a:rPr>
            <a:t>に耐震改修工事を行ったことで若干数値は改善しているが、依然として高い水準にあるため、今後は他の公共施設等の改修に係る財政負担に考慮しながら、長寿命化を前提に計画的な施設管理を進めていく。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4,176
4,150
221.87
4,270,382
4,247,595
1,275
2,545,229
5,532,803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財政力指数については、財政基盤が脆弱なことなどから、依然として全国平均を大きく下回っているが、北海道新幹線開業後は、新幹線駅舎・線路等に係る固定資産税の増などにより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自治体の構造的な課題（人口減少、高齢化率等）を考慮すると飛躍的な改善は困難であると認識しているが、北海道新幹線開業後、町のＰＲ事業を継続して実施していることで、町の知名度は高まっており、観光客増加による経済効果と、インフラ整備による企業誘致、移住・定住対策の推進を図ることで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153162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062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153162</xdr:rowOff>
    </xdr:from>
    <xdr:to>
      <xdr:col>19</xdr:col>
      <xdr:colOff>133350</xdr:colOff>
      <xdr:row>43</xdr:row>
      <xdr:rowOff>162814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162814</xdr:rowOff>
    </xdr:from>
    <xdr:to>
      <xdr:col>15</xdr:col>
      <xdr:colOff>82550</xdr:colOff>
      <xdr:row>44</xdr:row>
      <xdr:rowOff>1016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351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1016</xdr:rowOff>
    </xdr:from>
    <xdr:to>
      <xdr:col>11</xdr:col>
      <xdr:colOff>31750</xdr:colOff>
      <xdr:row>44</xdr:row>
      <xdr:rowOff>1016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80772</xdr:rowOff>
    </xdr:from>
    <xdr:to>
      <xdr:col>7</xdr:col>
      <xdr:colOff>31750</xdr:colOff>
      <xdr:row>43</xdr:row>
      <xdr:rowOff>10922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21099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99585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102362</xdr:rowOff>
    </xdr:from>
    <xdr:to>
      <xdr:col>19</xdr:col>
      <xdr:colOff>184150</xdr:colOff>
      <xdr:row>44</xdr:row>
      <xdr:rowOff>32512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17289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6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112014</xdr:rowOff>
    </xdr:from>
    <xdr:to>
      <xdr:col>15</xdr:col>
      <xdr:colOff>133350</xdr:colOff>
      <xdr:row>44</xdr:row>
      <xdr:rowOff>42164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121666</xdr:rowOff>
    </xdr:from>
    <xdr:to>
      <xdr:col>11</xdr:col>
      <xdr:colOff>82550</xdr:colOff>
      <xdr:row>44</xdr:row>
      <xdr:rowOff>51816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121666</xdr:rowOff>
    </xdr:from>
    <xdr:to>
      <xdr:col>7</xdr:col>
      <xdr:colOff>31750</xdr:colOff>
      <xdr:row>44</xdr:row>
      <xdr:rowOff>51816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36593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当町の数値は前年度から</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上昇しており、全国平均と</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、全道平均と</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、類似団体平均とは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の差が生じている。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数値が上昇した要因としては、北海道新幹線開業に伴う駅周辺整備事業等に係る起債の元金償還額が増加したことによる公債費の増及び業務の電算化・マイナンバー・情報セキュリティ対策等に係るシステム運用経費が増加したことに伴う物件費の増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今後においても義務的経費等の大幅な縮減は見込めないが、定員管理計画に基づいた職員数の適正化、的確な事業選別による起債借入額の圧縮など、引き続き比率抑制のための措置を積極的に講じていく。</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113771</xdr:rowOff>
    </xdr:from>
    <xdr:to>
      <xdr:col>23</xdr:col>
      <xdr:colOff>133350</xdr:colOff>
      <xdr:row>64</xdr:row>
      <xdr:rowOff>123825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8657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65511</xdr:rowOff>
    </xdr:from>
    <xdr:to>
      <xdr:col>19</xdr:col>
      <xdr:colOff>133350</xdr:colOff>
      <xdr:row>64</xdr:row>
      <xdr:rowOff>113771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3831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7196</xdr:rowOff>
    </xdr:from>
    <xdr:to>
      <xdr:col>15</xdr:col>
      <xdr:colOff>82550</xdr:colOff>
      <xdr:row>64</xdr:row>
      <xdr:rowOff>65511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79996"/>
          <a:ext cx="889000" cy="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7196</xdr:rowOff>
    </xdr:from>
    <xdr:to>
      <xdr:col>11</xdr:col>
      <xdr:colOff>31750</xdr:colOff>
      <xdr:row>64</xdr:row>
      <xdr:rowOff>11219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7999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36000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45102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1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62971</xdr:rowOff>
    </xdr:from>
    <xdr:to>
      <xdr:col>19</xdr:col>
      <xdr:colOff>184150</xdr:colOff>
      <xdr:row>64</xdr:row>
      <xdr:rowOff>164571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149348</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2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14711</xdr:rowOff>
    </xdr:from>
    <xdr:to>
      <xdr:col>15</xdr:col>
      <xdr:colOff>133350</xdr:colOff>
      <xdr:row>64</xdr:row>
      <xdr:rowOff>116311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101088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7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127846</xdr:rowOff>
    </xdr:from>
    <xdr:to>
      <xdr:col>11</xdr:col>
      <xdr:colOff>82550</xdr:colOff>
      <xdr:row>64</xdr:row>
      <xdr:rowOff>57996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42773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131869</xdr:rowOff>
    </xdr:from>
    <xdr:to>
      <xdr:col>7</xdr:col>
      <xdr:colOff>31750</xdr:colOff>
      <xdr:row>64</xdr:row>
      <xdr:rowOff>62019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46796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[272,358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人件費･物件費等決算額の前年度比較では、人事院勧告等に伴う人件費の増、業務の電算化等に係るシステム運用経費の増に伴う物件費の増、人口減少（△</a:t>
          </a:r>
          <a:r>
            <a:rPr kumimoji="1" lang="en-US" altLang="ja-JP" sz="1200" baseline="0">
              <a:latin typeface="ＭＳ Ｐゴシック" panose="020B0600070205080204" pitchFamily="50" charset="-128"/>
              <a:ea typeface="ＭＳ Ｐゴシック" panose="020B0600070205080204" pitchFamily="50" charset="-128"/>
            </a:rPr>
            <a:t>112</a:t>
          </a:r>
          <a:r>
            <a:rPr kumimoji="1" lang="ja-JP" altLang="en-US" sz="1200" baseline="0">
              <a:latin typeface="ＭＳ Ｐゴシック" panose="020B0600070205080204" pitchFamily="50" charset="-128"/>
              <a:ea typeface="ＭＳ Ｐゴシック" panose="020B0600070205080204" pitchFamily="50" charset="-128"/>
            </a:rPr>
            <a:t>人）などの影響で</a:t>
          </a:r>
          <a:r>
            <a:rPr kumimoji="1" lang="en-US" altLang="ja-JP" sz="1200" baseline="0">
              <a:latin typeface="ＭＳ Ｐゴシック" panose="020B0600070205080204" pitchFamily="50" charset="-128"/>
              <a:ea typeface="ＭＳ Ｐゴシック" panose="020B0600070205080204" pitchFamily="50" charset="-128"/>
            </a:rPr>
            <a:t>275</a:t>
          </a:r>
          <a:r>
            <a:rPr kumimoji="1" lang="ja-JP" altLang="en-US" sz="1200" baseline="0">
              <a:latin typeface="ＭＳ Ｐゴシック" panose="020B0600070205080204" pitchFamily="50" charset="-128"/>
              <a:ea typeface="ＭＳ Ｐゴシック" panose="020B0600070205080204" pitchFamily="50" charset="-128"/>
            </a:rPr>
            <a:t>円増加している。全国・全道平均との比較では依然として</a:t>
          </a:r>
          <a:r>
            <a:rPr kumimoji="1" lang="en-US" altLang="ja-JP" sz="1200" baseline="0">
              <a:latin typeface="ＭＳ Ｐゴシック" panose="020B0600070205080204" pitchFamily="50" charset="-128"/>
              <a:ea typeface="ＭＳ Ｐゴシック" panose="020B0600070205080204" pitchFamily="50" charset="-128"/>
            </a:rPr>
            <a:t>10</a:t>
          </a:r>
          <a:r>
            <a:rPr kumimoji="1" lang="ja-JP" altLang="en-US" sz="1200" baseline="0">
              <a:latin typeface="ＭＳ Ｐゴシック" panose="020B0600070205080204" pitchFamily="50" charset="-128"/>
              <a:ea typeface="ＭＳ Ｐゴシック" panose="020B0600070205080204" pitchFamily="50" charset="-128"/>
            </a:rPr>
            <a:t>～</a:t>
          </a:r>
          <a:r>
            <a:rPr kumimoji="1" lang="en-US" altLang="ja-JP" sz="1200" baseline="0">
              <a:latin typeface="ＭＳ Ｐゴシック" panose="020B0600070205080204" pitchFamily="50" charset="-128"/>
              <a:ea typeface="ＭＳ Ｐゴシック" panose="020B0600070205080204" pitchFamily="50" charset="-128"/>
            </a:rPr>
            <a:t>14</a:t>
          </a:r>
          <a:r>
            <a:rPr kumimoji="1" lang="ja-JP" altLang="en-US" sz="1200" baseline="0">
              <a:latin typeface="ＭＳ Ｐゴシック" panose="020B0600070205080204" pitchFamily="50" charset="-128"/>
              <a:ea typeface="ＭＳ Ｐゴシック" panose="020B0600070205080204" pitchFamily="50" charset="-128"/>
            </a:rPr>
            <a:t>万円程度の開きがあるが、類似団体平均とは△</a:t>
          </a:r>
          <a:r>
            <a:rPr kumimoji="1" lang="en-US" altLang="ja-JP" sz="1200" baseline="0">
              <a:latin typeface="ＭＳ Ｐゴシック" panose="020B0600070205080204" pitchFamily="50" charset="-128"/>
              <a:ea typeface="ＭＳ Ｐゴシック" panose="020B0600070205080204" pitchFamily="50" charset="-128"/>
            </a:rPr>
            <a:t>22</a:t>
          </a:r>
          <a:r>
            <a:rPr kumimoji="1" lang="ja-JP" altLang="en-US" sz="1200" baseline="0">
              <a:latin typeface="ＭＳ Ｐゴシック" panose="020B0600070205080204" pitchFamily="50" charset="-128"/>
              <a:ea typeface="ＭＳ Ｐゴシック" panose="020B0600070205080204" pitchFamily="50" charset="-128"/>
            </a:rPr>
            <a:t>万円程度低い水準になっている。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人件費・物件費とも経常経費の分析では低い水準にあるが、一方で維持補修費・補助費等は他団体より大幅に高い水準にあり、経常収支比率全体では高い比率になっているため、今後も定員管理計画に基づく職員数の適正化や経費削減を進め、財政健全化に努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121005</xdr:rowOff>
    </xdr:from>
    <xdr:to>
      <xdr:col>23</xdr:col>
      <xdr:colOff>133350</xdr:colOff>
      <xdr:row>80</xdr:row>
      <xdr:rowOff>121100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37005"/>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120544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36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116376</xdr:rowOff>
    </xdr:from>
    <xdr:to>
      <xdr:col>19</xdr:col>
      <xdr:colOff>133350</xdr:colOff>
      <xdr:row>80</xdr:row>
      <xdr:rowOff>121005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32376"/>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113960</xdr:rowOff>
    </xdr:from>
    <xdr:to>
      <xdr:col>15</xdr:col>
      <xdr:colOff>82550</xdr:colOff>
      <xdr:row>80</xdr:row>
      <xdr:rowOff>116376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29960"/>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104497</xdr:rowOff>
    </xdr:from>
    <xdr:to>
      <xdr:col>11</xdr:col>
      <xdr:colOff>31750</xdr:colOff>
      <xdr:row>80</xdr:row>
      <xdr:rowOff>113960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20497"/>
          <a:ext cx="8890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51087</xdr:rowOff>
    </xdr:from>
    <xdr:to>
      <xdr:col>7</xdr:col>
      <xdr:colOff>31750</xdr:colOff>
      <xdr:row>80</xdr:row>
      <xdr:rowOff>152687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6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162864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3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70300</xdr:rowOff>
    </xdr:from>
    <xdr:to>
      <xdr:col>23</xdr:col>
      <xdr:colOff>184150</xdr:colOff>
      <xdr:row>81</xdr:row>
      <xdr:rowOff>450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8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163027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0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70205</xdr:rowOff>
    </xdr:from>
    <xdr:to>
      <xdr:col>19</xdr:col>
      <xdr:colOff>184150</xdr:colOff>
      <xdr:row>81</xdr:row>
      <xdr:rowOff>355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10532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5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65576</xdr:rowOff>
    </xdr:from>
    <xdr:to>
      <xdr:col>15</xdr:col>
      <xdr:colOff>133350</xdr:colOff>
      <xdr:row>80</xdr:row>
      <xdr:rowOff>167176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8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5903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5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63160</xdr:rowOff>
    </xdr:from>
    <xdr:to>
      <xdr:col>11</xdr:col>
      <xdr:colOff>82550</xdr:colOff>
      <xdr:row>80</xdr:row>
      <xdr:rowOff>164760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3487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4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53697</xdr:rowOff>
    </xdr:from>
    <xdr:to>
      <xdr:col>7</xdr:col>
      <xdr:colOff>31750</xdr:colOff>
      <xdr:row>80</xdr:row>
      <xdr:rowOff>155297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140074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5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当町の数値は前年度から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ポイント減少しているが、全国市町村・類似団体平均より高い水準となっている。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給与水準については、今後も人事院勧告に準拠し、定員管理計画に基づく適正な給与制度の運用に努め、ラスパイレス指数の上昇抑制を図っていく。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84455</xdr:rowOff>
    </xdr:from>
    <xdr:to>
      <xdr:col>81</xdr:col>
      <xdr:colOff>44450</xdr:colOff>
      <xdr:row>89</xdr:row>
      <xdr:rowOff>3493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172055"/>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3493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520825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114618</xdr:rowOff>
    </xdr:from>
    <xdr:to>
      <xdr:col>72</xdr:col>
      <xdr:colOff>203200</xdr:colOff>
      <xdr:row>88</xdr:row>
      <xdr:rowOff>120650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2022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102552</xdr:rowOff>
    </xdr:from>
    <xdr:to>
      <xdr:col>68</xdr:col>
      <xdr:colOff>152400</xdr:colOff>
      <xdr:row>88</xdr:row>
      <xdr:rowOff>114618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519015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57484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33655</xdr:rowOff>
    </xdr:from>
    <xdr:to>
      <xdr:col>81</xdr:col>
      <xdr:colOff>95250</xdr:colOff>
      <xdr:row>88</xdr:row>
      <xdr:rowOff>135255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100982</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1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124143</xdr:rowOff>
    </xdr:from>
    <xdr:to>
      <xdr:col>77</xdr:col>
      <xdr:colOff>95250</xdr:colOff>
      <xdr:row>89</xdr:row>
      <xdr:rowOff>54293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2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39070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29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63818</xdr:rowOff>
    </xdr:from>
    <xdr:to>
      <xdr:col>68</xdr:col>
      <xdr:colOff>203200</xdr:colOff>
      <xdr:row>88</xdr:row>
      <xdr:rowOff>165418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1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150195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23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51752</xdr:rowOff>
    </xdr:from>
    <xdr:to>
      <xdr:col>64</xdr:col>
      <xdr:colOff>152400</xdr:colOff>
      <xdr:row>88</xdr:row>
      <xdr:rowOff>153352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138129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当町では定員管理計画に基づき職員配置の適正化に努めているが、人口減少に歯止めがかからず、全国・全道平均と比較すると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人程度上回っている。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ではマイナンバー制度の運用など、行政サービスの量は増加しているが、今後も定員管理計画を踏まえ、減少傾向にある人口規模に適した定員管理に努めるとともに、職員の能力向上や、人口減少を抑制するための施策を積極的に推し進め、行政サービスの質を維持しながら職員数の適正化を図っていく。　</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147224</xdr:rowOff>
    </xdr:from>
    <xdr:to>
      <xdr:col>81</xdr:col>
      <xdr:colOff>44450</xdr:colOff>
      <xdr:row>58</xdr:row>
      <xdr:rowOff>154232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091324"/>
          <a:ext cx="838200" cy="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147224</xdr:rowOff>
    </xdr:from>
    <xdr:to>
      <xdr:col>77</xdr:col>
      <xdr:colOff>44450</xdr:colOff>
      <xdr:row>58</xdr:row>
      <xdr:rowOff>149866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091324"/>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135733</xdr:rowOff>
    </xdr:from>
    <xdr:to>
      <xdr:col>72</xdr:col>
      <xdr:colOff>203200</xdr:colOff>
      <xdr:row>58</xdr:row>
      <xdr:rowOff>149866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079833"/>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135733</xdr:rowOff>
    </xdr:from>
    <xdr:to>
      <xdr:col>68</xdr:col>
      <xdr:colOff>152400</xdr:colOff>
      <xdr:row>58</xdr:row>
      <xdr:rowOff>141248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079833"/>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81256</xdr:rowOff>
    </xdr:from>
    <xdr:to>
      <xdr:col>64</xdr:col>
      <xdr:colOff>152400</xdr:colOff>
      <xdr:row>59</xdr:row>
      <xdr:rowOff>11406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02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21583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7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103432</xdr:rowOff>
    </xdr:from>
    <xdr:to>
      <xdr:col>81</xdr:col>
      <xdr:colOff>95250</xdr:colOff>
      <xdr:row>59</xdr:row>
      <xdr:rowOff>33582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04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24709</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996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96424</xdr:rowOff>
    </xdr:from>
    <xdr:to>
      <xdr:col>77</xdr:col>
      <xdr:colOff>95250</xdr:colOff>
      <xdr:row>59</xdr:row>
      <xdr:rowOff>26574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04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36751</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8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99066</xdr:rowOff>
    </xdr:from>
    <xdr:to>
      <xdr:col>73</xdr:col>
      <xdr:colOff>44450</xdr:colOff>
      <xdr:row>59</xdr:row>
      <xdr:rowOff>29216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0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39393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81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84933</xdr:rowOff>
    </xdr:from>
    <xdr:to>
      <xdr:col>68</xdr:col>
      <xdr:colOff>203200</xdr:colOff>
      <xdr:row>59</xdr:row>
      <xdr:rowOff>15083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0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25260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79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90448</xdr:rowOff>
    </xdr:from>
    <xdr:to>
      <xdr:col>64</xdr:col>
      <xdr:colOff>152400</xdr:colOff>
      <xdr:row>59</xdr:row>
      <xdr:rowOff>20598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0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5375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当町の数値を前年度と比較すると</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上昇しており、全国・全道・類似団体平均を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程度上回る状況となっている。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数値が上昇した要因としては、平成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年度借入の町債に係る償還据置期間が終了し、元利償還額が増加したこと及び普通交付税・臨財債発行可能額が減少したことにより、単年度の実質公債費比率が前年度から</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程度上昇したためである。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当町では、平成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年度にかけて北海道新幹線開業に伴う駅周辺整備を行っており、今後も比率の上昇が見込まれるため、平成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年度に策定した「第</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次振興計画</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R5)</a:t>
          </a:r>
          <a:r>
            <a:rPr kumimoji="1" lang="ja-JP" altLang="en-US" sz="1100">
              <a:latin typeface="ＭＳ Ｐゴシック" panose="020B0600070205080204" pitchFamily="50" charset="-128"/>
              <a:ea typeface="ＭＳ Ｐゴシック" panose="020B0600070205080204" pitchFamily="50" charset="-128"/>
            </a:rPr>
            <a:t>」に登載している各種事業の費用対効果を検証し、適期に財政規模に見合った起債借入に努め、比率の上昇抑制に努めていく。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71374</xdr:rowOff>
    </xdr:from>
    <xdr:to>
      <xdr:col>81</xdr:col>
      <xdr:colOff>44450</xdr:colOff>
      <xdr:row>41</xdr:row>
      <xdr:rowOff>109982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10082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47244</xdr:rowOff>
    </xdr:from>
    <xdr:to>
      <xdr:col>77</xdr:col>
      <xdr:colOff>44450</xdr:colOff>
      <xdr:row>41</xdr:row>
      <xdr:rowOff>71374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0766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47244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05256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27940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525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20574</xdr:rowOff>
    </xdr:from>
    <xdr:to>
      <xdr:col>77</xdr:col>
      <xdr:colOff>95250</xdr:colOff>
      <xdr:row>41</xdr:row>
      <xdr:rowOff>122174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167894</xdr:rowOff>
    </xdr:from>
    <xdr:to>
      <xdr:col>73</xdr:col>
      <xdr:colOff>44450</xdr:colOff>
      <xdr:row>41</xdr:row>
      <xdr:rowOff>98044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当町の数値は前年度から</a:t>
          </a:r>
          <a:r>
            <a:rPr kumimoji="1" lang="en-US" altLang="ja-JP" sz="1200" baseline="0">
              <a:latin typeface="ＭＳ Ｐゴシック" panose="020B0600070205080204" pitchFamily="50" charset="-128"/>
              <a:ea typeface="ＭＳ Ｐゴシック" panose="020B0600070205080204" pitchFamily="50" charset="-128"/>
            </a:rPr>
            <a:t>9.7%</a:t>
          </a:r>
          <a:r>
            <a:rPr kumimoji="1" lang="ja-JP" altLang="en-US" sz="1200" baseline="0">
              <a:latin typeface="ＭＳ Ｐゴシック" panose="020B0600070205080204" pitchFamily="50" charset="-128"/>
              <a:ea typeface="ＭＳ Ｐゴシック" panose="020B0600070205080204" pitchFamily="50" charset="-128"/>
            </a:rPr>
            <a:t>低下しているが、全国・全道・類似団体平均と比較すると高い状況にある。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特に類似団体平均と比較して数値が高い要因は、新幹線関連事業に係る地方債残高の増により将来負担額が増加したこと及び水道・下水道の他に病院・特別養護老人ホームを含む</a:t>
          </a:r>
          <a:r>
            <a:rPr kumimoji="1" lang="en-US" altLang="ja-JP" sz="1200" baseline="0">
              <a:latin typeface="ＭＳ Ｐゴシック" panose="020B0600070205080204" pitchFamily="50" charset="-128"/>
              <a:ea typeface="ＭＳ Ｐゴシック" panose="020B0600070205080204" pitchFamily="50" charset="-128"/>
            </a:rPr>
            <a:t>4</a:t>
          </a:r>
          <a:r>
            <a:rPr kumimoji="1" lang="ja-JP" altLang="en-US" sz="1200" baseline="0">
              <a:latin typeface="ＭＳ Ｐゴシック" panose="020B0600070205080204" pitchFamily="50" charset="-128"/>
              <a:ea typeface="ＭＳ Ｐゴシック" panose="020B0600070205080204" pitchFamily="50" charset="-128"/>
            </a:rPr>
            <a:t>事業に係る公営企業債等繰入見込額が算入されているためである。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今後は、的確な事業選別により起債借入額の縮減を図るとともに、充当可能財源である基金積立額を増加させるなど、比率の上昇抑制に努めていく。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158200</xdr:rowOff>
    </xdr:from>
    <xdr:to>
      <xdr:col>81</xdr:col>
      <xdr:colOff>44450</xdr:colOff>
      <xdr:row>18</xdr:row>
      <xdr:rowOff>64770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3072850"/>
          <a:ext cx="8382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64770</xdr:rowOff>
    </xdr:from>
    <xdr:to>
      <xdr:col>77</xdr:col>
      <xdr:colOff>44450</xdr:colOff>
      <xdr:row>18</xdr:row>
      <xdr:rowOff>98552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31508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4445</xdr:rowOff>
    </xdr:from>
    <xdr:to>
      <xdr:col>72</xdr:col>
      <xdr:colOff>203200</xdr:colOff>
      <xdr:row>18</xdr:row>
      <xdr:rowOff>98552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3090545"/>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167852</xdr:rowOff>
    </xdr:from>
    <xdr:to>
      <xdr:col>68</xdr:col>
      <xdr:colOff>152400</xdr:colOff>
      <xdr:row>18</xdr:row>
      <xdr:rowOff>4445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3512800" y="30825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107400</xdr:rowOff>
    </xdr:from>
    <xdr:to>
      <xdr:col>81</xdr:col>
      <xdr:colOff>95250</xdr:colOff>
      <xdr:row>18</xdr:row>
      <xdr:rowOff>37550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3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79477</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99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13970</xdr:rowOff>
    </xdr:from>
    <xdr:to>
      <xdr:col>77</xdr:col>
      <xdr:colOff>95250</xdr:colOff>
      <xdr:row>18</xdr:row>
      <xdr:rowOff>115570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100347</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18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47752</xdr:rowOff>
    </xdr:from>
    <xdr:to>
      <xdr:col>73</xdr:col>
      <xdr:colOff>44450</xdr:colOff>
      <xdr:row>18</xdr:row>
      <xdr:rowOff>149352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1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134129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22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125095</xdr:rowOff>
    </xdr:from>
    <xdr:to>
      <xdr:col>68</xdr:col>
      <xdr:colOff>203200</xdr:colOff>
      <xdr:row>18</xdr:row>
      <xdr:rowOff>55245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40022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12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117052</xdr:rowOff>
    </xdr:from>
    <xdr:to>
      <xdr:col>64</xdr:col>
      <xdr:colOff>152400</xdr:colOff>
      <xdr:row>18</xdr:row>
      <xdr:rowOff>47202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0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31979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11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4,176
4,150
221.87
4,270,382
4,247,595
1,275
2,545,229
5,532,803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当町の数値は前年度から</a:t>
          </a:r>
          <a:r>
            <a:rPr kumimoji="1" lang="en-US" altLang="ja-JP" sz="1300" baseline="0">
              <a:latin typeface="ＭＳ Ｐゴシック" panose="020B0600070205080204" pitchFamily="50" charset="-128"/>
              <a:ea typeface="ＭＳ Ｐゴシック" panose="020B0600070205080204" pitchFamily="50" charset="-128"/>
            </a:rPr>
            <a:t>0.8</a:t>
          </a:r>
          <a:r>
            <a:rPr kumimoji="1" lang="ja-JP" altLang="en-US" sz="1300" baseline="0">
              <a:latin typeface="ＭＳ Ｐゴシック" panose="020B0600070205080204" pitchFamily="50" charset="-128"/>
              <a:ea typeface="ＭＳ Ｐゴシック" panose="020B0600070205080204" pitchFamily="50" charset="-128"/>
            </a:rPr>
            <a:t>ポイント上昇しているが、全国・全道・類似団体平均をいずれも下回っている。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今後も引き続き人事院勧告に準拠し、適正な給与制度の運用に努めるとともに、定員管理計画を基に適切な人員配置を進めていく。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32294</xdr:rowOff>
    </xdr:from>
    <xdr:to>
      <xdr:col>24</xdr:col>
      <xdr:colOff>25400</xdr:colOff>
      <xdr:row>41</xdr:row>
      <xdr:rowOff>86178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61594"/>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58255</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86178</xdr:rowOff>
    </xdr:from>
    <xdr:to>
      <xdr:col>24</xdr:col>
      <xdr:colOff>114300</xdr:colOff>
      <xdr:row>41</xdr:row>
      <xdr:rowOff>86178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1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118671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60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32294</xdr:rowOff>
    </xdr:from>
    <xdr:to>
      <xdr:col>24</xdr:col>
      <xdr:colOff>114300</xdr:colOff>
      <xdr:row>34</xdr:row>
      <xdr:rowOff>32294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6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38826</xdr:rowOff>
    </xdr:from>
    <xdr:to>
      <xdr:col>24</xdr:col>
      <xdr:colOff>25400</xdr:colOff>
      <xdr:row>34</xdr:row>
      <xdr:rowOff>64951</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8681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40113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40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38826</xdr:rowOff>
    </xdr:from>
    <xdr:to>
      <xdr:col>19</xdr:col>
      <xdr:colOff>187325</xdr:colOff>
      <xdr:row>34</xdr:row>
      <xdr:rowOff>45357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8681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64770</xdr:rowOff>
    </xdr:from>
    <xdr:to>
      <xdr:col>20</xdr:col>
      <xdr:colOff>38100</xdr:colOff>
      <xdr:row>35</xdr:row>
      <xdr:rowOff>166370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151147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158024</xdr:rowOff>
    </xdr:from>
    <xdr:to>
      <xdr:col>15</xdr:col>
      <xdr:colOff>98425</xdr:colOff>
      <xdr:row>34</xdr:row>
      <xdr:rowOff>45357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158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54973</xdr:rowOff>
    </xdr:from>
    <xdr:to>
      <xdr:col>15</xdr:col>
      <xdr:colOff>149225</xdr:colOff>
      <xdr:row>35</xdr:row>
      <xdr:rowOff>156573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141350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158024</xdr:rowOff>
    </xdr:from>
    <xdr:to>
      <xdr:col>11</xdr:col>
      <xdr:colOff>9525</xdr:colOff>
      <xdr:row>34</xdr:row>
      <xdr:rowOff>22497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15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15784</xdr:rowOff>
    </xdr:from>
    <xdr:to>
      <xdr:col>11</xdr:col>
      <xdr:colOff>60325</xdr:colOff>
      <xdr:row>35</xdr:row>
      <xdr:rowOff>117384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1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102161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35378</xdr:rowOff>
    </xdr:from>
    <xdr:to>
      <xdr:col>6</xdr:col>
      <xdr:colOff>171450</xdr:colOff>
      <xdr:row>35</xdr:row>
      <xdr:rowOff>136978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121755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14151</xdr:rowOff>
    </xdr:from>
    <xdr:to>
      <xdr:col>24</xdr:col>
      <xdr:colOff>76200</xdr:colOff>
      <xdr:row>34</xdr:row>
      <xdr:rowOff>115751</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4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94178</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5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159476</xdr:rowOff>
    </xdr:from>
    <xdr:to>
      <xdr:col>20</xdr:col>
      <xdr:colOff>38100</xdr:colOff>
      <xdr:row>34</xdr:row>
      <xdr:rowOff>89626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1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99803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8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166007</xdr:rowOff>
    </xdr:from>
    <xdr:to>
      <xdr:col>15</xdr:col>
      <xdr:colOff>149225</xdr:colOff>
      <xdr:row>34</xdr:row>
      <xdr:rowOff>96157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106334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9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107224</xdr:rowOff>
    </xdr:from>
    <xdr:to>
      <xdr:col>11</xdr:col>
      <xdr:colOff>60325</xdr:colOff>
      <xdr:row>34</xdr:row>
      <xdr:rowOff>37374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47551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3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143147</xdr:rowOff>
    </xdr:from>
    <xdr:to>
      <xdr:col>6</xdr:col>
      <xdr:colOff>171450</xdr:colOff>
      <xdr:row>34</xdr:row>
      <xdr:rowOff>73297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0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83474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6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当町の数値は前年度から</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ポイント上昇しており、全国・全道・類似団体平均とほぼ同水準となっている。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数値が上昇した要因としては、業務の電算化及びマイナンバー・情報セキュリティ対策等に係るシステム運用経費が増加していることと、北海道新幹線開業に伴い駐車場や観光施設等の整備を行ったことにより、管理費用が増加し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物件費については、今後も引き続き経費の節減に努めるとともに、指定管理者制度の導入等を検討し、数値の上昇抑制を図っていく。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117856</xdr:rowOff>
    </xdr:from>
    <xdr:to>
      <xdr:col>82</xdr:col>
      <xdr:colOff>107950</xdr:colOff>
      <xdr:row>17</xdr:row>
      <xdr:rowOff>14986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610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117856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47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16</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33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170434</xdr:rowOff>
    </xdr:from>
    <xdr:to>
      <xdr:col>69</xdr:col>
      <xdr:colOff>92075</xdr:colOff>
      <xdr:row>16</xdr:row>
      <xdr:rowOff>90424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7421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152163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67056</xdr:rowOff>
    </xdr:from>
    <xdr:to>
      <xdr:col>78</xdr:col>
      <xdr:colOff>120650</xdr:colOff>
      <xdr:row>16</xdr:row>
      <xdr:rowOff>168656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7383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39624</xdr:rowOff>
    </xdr:from>
    <xdr:to>
      <xdr:col>69</xdr:col>
      <xdr:colOff>142875</xdr:colOff>
      <xdr:row>16</xdr:row>
      <xdr:rowOff>141224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151401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119634</xdr:rowOff>
    </xdr:from>
    <xdr:to>
      <xdr:col>65</xdr:col>
      <xdr:colOff>53975</xdr:colOff>
      <xdr:row>16</xdr:row>
      <xdr:rowOff>49784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59961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当町の数値は前年度から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ポイント上昇しており、類似団体平均とは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今後も引き続き扶助費支給基準に基づき適正な支給に努めていく。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61685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485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154412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当町の数値は前年度から</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ポイント減少し、全国・全道平均ではほぼ同水準となっているが、類似団体平均との比較では</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ポイント上回っている。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繰出金については、公共下水道の整備を進めていることから、下水道事業に係る繰出金が増加しているが、今後も住民サービスの維持・向上に配慮しながら、各特別会計の運営状況によっては税・料金の改定を検討するなど、一般会計負担の適正化に努めていく。</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維持補修費については、公共施設等の老朽化対策が急務となっており、今後の自治体規模に見合った施設管理を進めるため、平成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年度に策定した公共施設等総合管理計画に基づき、住民サービス水準の維持に配慮しながら適切な管理を進めていく。</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109855</xdr:rowOff>
    </xdr:from>
    <xdr:to>
      <xdr:col>82</xdr:col>
      <xdr:colOff>107950</xdr:colOff>
      <xdr:row>58</xdr:row>
      <xdr:rowOff>167005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0539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167005</xdr:rowOff>
    </xdr:from>
    <xdr:to>
      <xdr:col>78</xdr:col>
      <xdr:colOff>69850</xdr:colOff>
      <xdr:row>59</xdr:row>
      <xdr:rowOff>12700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111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69850</xdr:rowOff>
    </xdr:from>
    <xdr:to>
      <xdr:col>73</xdr:col>
      <xdr:colOff>180975</xdr:colOff>
      <xdr:row>59</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01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24130</xdr:rowOff>
    </xdr:from>
    <xdr:to>
      <xdr:col>69</xdr:col>
      <xdr:colOff>92075</xdr:colOff>
      <xdr:row>58</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968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59055</xdr:rowOff>
    </xdr:from>
    <xdr:to>
      <xdr:col>82</xdr:col>
      <xdr:colOff>158750</xdr:colOff>
      <xdr:row>58</xdr:row>
      <xdr:rowOff>160655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31132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116205</xdr:rowOff>
    </xdr:from>
    <xdr:to>
      <xdr:col>78</xdr:col>
      <xdr:colOff>120650</xdr:colOff>
      <xdr:row>59</xdr:row>
      <xdr:rowOff>46355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31132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4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48277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19050</xdr:rowOff>
    </xdr:from>
    <xdr:to>
      <xdr:col>69</xdr:col>
      <xdr:colOff>142875</xdr:colOff>
      <xdr:row>58</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105427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144780</xdr:rowOff>
    </xdr:from>
    <xdr:to>
      <xdr:col>65</xdr:col>
      <xdr:colOff>53975</xdr:colOff>
      <xdr:row>58</xdr:row>
      <xdr:rowOff>74930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85107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全ての平均を大きく上回っているのは、病院事業・特別養護老人ホーム事業等の公営企業会計への負担が多額であることに加え、ごみ処理及び消防業務を一部事務組合・広域連合で行っており、それらの会計･団体に対する負担が大きい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企業会計を健全に運営していくことは町の当然の責務であり、必要以上の負担支出は避けるべきではあるが、住民サービスの維持・向上に配慮しながら、関係団体との協議を進め、数値の低減に努め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39</xdr:row>
      <xdr:rowOff>111760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68782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39</xdr:row>
      <xdr:rowOff>111760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7335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111760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7335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111760</xdr:rowOff>
    </xdr:from>
    <xdr:to>
      <xdr:col>69</xdr:col>
      <xdr:colOff>92075</xdr:colOff>
      <xdr:row>39</xdr:row>
      <xdr:rowOff>138430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7983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148590</xdr:rowOff>
    </xdr:from>
    <xdr:to>
      <xdr:col>65</xdr:col>
      <xdr:colOff>53975</xdr:colOff>
      <xdr:row>36</xdr:row>
      <xdr:rowOff>78740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88917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60960</xdr:rowOff>
    </xdr:from>
    <xdr:to>
      <xdr:col>78</xdr:col>
      <xdr:colOff>120650</xdr:colOff>
      <xdr:row>39</xdr:row>
      <xdr:rowOff>162560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7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147337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833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60960</xdr:rowOff>
    </xdr:from>
    <xdr:to>
      <xdr:col>69</xdr:col>
      <xdr:colOff>142875</xdr:colOff>
      <xdr:row>39</xdr:row>
      <xdr:rowOff>162560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7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147337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87630</xdr:rowOff>
    </xdr:from>
    <xdr:to>
      <xdr:col>65</xdr:col>
      <xdr:colOff>53975</xdr:colOff>
      <xdr:row>40</xdr:row>
      <xdr:rowOff>17780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2557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当町の数値は前年度から</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ポイント上昇しており、全国・全道・類似団体平均とほぼ同水準となっている。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数値が上昇した要因としては、平成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年度にかけて実施した北海道新幹線開業に伴う駅周辺整備等に対する起債の元金償還額が増加したことによるものである。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今後も数値の大幅な上昇が見込まれるため、平成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年度に策定した「第</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次振興計画</a:t>
          </a:r>
          <a:r>
            <a:rPr kumimoji="1" lang="en-US" altLang="ja-JP" sz="1200">
              <a:latin typeface="ＭＳ Ｐゴシック" panose="020B0600070205080204" pitchFamily="50" charset="-128"/>
              <a:ea typeface="ＭＳ Ｐゴシック" panose="020B0600070205080204" pitchFamily="50" charset="-128"/>
            </a:rPr>
            <a:t>(H26</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R5)</a:t>
          </a:r>
          <a:r>
            <a:rPr kumimoji="1" lang="ja-JP" altLang="en-US" sz="1200">
              <a:latin typeface="ＭＳ Ｐゴシック" panose="020B0600070205080204" pitchFamily="50" charset="-128"/>
              <a:ea typeface="ＭＳ Ｐゴシック" panose="020B0600070205080204" pitchFamily="50" charset="-128"/>
            </a:rPr>
            <a:t>」に基づき、計画的な起債借入に努め、数値の上昇抑制を図っていく。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138430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152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85089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0657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16511</xdr:rowOff>
    </xdr:from>
    <xdr:to>
      <xdr:col>15</xdr:col>
      <xdr:colOff>98425</xdr:colOff>
      <xdr:row>76</xdr:row>
      <xdr:rowOff>35561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467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16511</xdr:rowOff>
    </xdr:from>
    <xdr:to>
      <xdr:col>11</xdr:col>
      <xdr:colOff>9525</xdr:colOff>
      <xdr:row>76</xdr:row>
      <xdr:rowOff>85089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467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72389</xdr:rowOff>
    </xdr:from>
    <xdr:to>
      <xdr:col>6</xdr:col>
      <xdr:colOff>171450</xdr:colOff>
      <xdr:row>77</xdr:row>
      <xdr:rowOff>2539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158766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87630</xdr:rowOff>
    </xdr:from>
    <xdr:to>
      <xdr:col>24</xdr:col>
      <xdr:colOff>76200</xdr:colOff>
      <xdr:row>77</xdr:row>
      <xdr:rowOff>17780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104157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34289</xdr:rowOff>
    </xdr:from>
    <xdr:to>
      <xdr:col>20</xdr:col>
      <xdr:colOff>38100</xdr:colOff>
      <xdr:row>76</xdr:row>
      <xdr:rowOff>135889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34289</xdr:rowOff>
    </xdr:from>
    <xdr:to>
      <xdr:col>6</xdr:col>
      <xdr:colOff>171450</xdr:colOff>
      <xdr:row>76</xdr:row>
      <xdr:rowOff>135889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146067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健全化のもと定員管理計画及び財政収支計画に基づき経常経費の縮減に努めてきたが、一方で事務効率化を図るため業務の電算化を進めたことや、公共施設の増加による維持補修、除排雪経費の増加により経常経費が上昇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補助費等・維持補修費・繰出金は依然として高水準で推移し、全国・全道・類似団体平均を大きく上回っている状況にあるため、今後は補助費等の縮減について関係団体と協議を進めるとともに、その他の経費については、引き続き徹底した経費節減に努め、健全な財政運営を進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141695</xdr:rowOff>
    </xdr:from>
    <xdr:to>
      <xdr:col>82</xdr:col>
      <xdr:colOff>107950</xdr:colOff>
      <xdr:row>79</xdr:row>
      <xdr:rowOff>171087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68624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135164</xdr:rowOff>
    </xdr:from>
    <xdr:to>
      <xdr:col>78</xdr:col>
      <xdr:colOff>69850</xdr:colOff>
      <xdr:row>79</xdr:row>
      <xdr:rowOff>171087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6797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56787</xdr:rowOff>
    </xdr:from>
    <xdr:to>
      <xdr:col>73</xdr:col>
      <xdr:colOff>180975</xdr:colOff>
      <xdr:row>79</xdr:row>
      <xdr:rowOff>135164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60133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4536</xdr:rowOff>
    </xdr:from>
    <xdr:to>
      <xdr:col>69</xdr:col>
      <xdr:colOff>92075</xdr:colOff>
      <xdr:row>79</xdr:row>
      <xdr:rowOff>56787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54908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90895</xdr:rowOff>
    </xdr:from>
    <xdr:to>
      <xdr:col>82</xdr:col>
      <xdr:colOff>158750</xdr:colOff>
      <xdr:row>80</xdr:row>
      <xdr:rowOff>21045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62972</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120287</xdr:rowOff>
    </xdr:from>
    <xdr:to>
      <xdr:col>78</xdr:col>
      <xdr:colOff>120650</xdr:colOff>
      <xdr:row>80</xdr:row>
      <xdr:rowOff>50437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35214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751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84364</xdr:rowOff>
    </xdr:from>
    <xdr:to>
      <xdr:col>74</xdr:col>
      <xdr:colOff>31750</xdr:colOff>
      <xdr:row>80</xdr:row>
      <xdr:rowOff>14514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170741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5987</xdr:rowOff>
    </xdr:from>
    <xdr:to>
      <xdr:col>69</xdr:col>
      <xdr:colOff>142875</xdr:colOff>
      <xdr:row>79</xdr:row>
      <xdr:rowOff>107587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5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92364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3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125186</xdr:rowOff>
    </xdr:from>
    <xdr:to>
      <xdr:col>65</xdr:col>
      <xdr:colOff>53975</xdr:colOff>
      <xdr:row>79</xdr:row>
      <xdr:rowOff>55336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40113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96186</xdr:rowOff>
    </xdr:from>
    <xdr:to>
      <xdr:col>29</xdr:col>
      <xdr:colOff>127000</xdr:colOff>
      <xdr:row>18</xdr:row>
      <xdr:rowOff>110898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29911"/>
          <a:ext cx="647700" cy="1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110898</xdr:rowOff>
    </xdr:from>
    <xdr:to>
      <xdr:col>26</xdr:col>
      <xdr:colOff>50800</xdr:colOff>
      <xdr:row>18</xdr:row>
      <xdr:rowOff>125246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44623"/>
          <a:ext cx="698500" cy="1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114172</xdr:rowOff>
    </xdr:from>
    <xdr:to>
      <xdr:col>22</xdr:col>
      <xdr:colOff>114300</xdr:colOff>
      <xdr:row>18</xdr:row>
      <xdr:rowOff>125246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247897"/>
          <a:ext cx="698500" cy="11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114172</xdr:rowOff>
    </xdr:from>
    <xdr:to>
      <xdr:col>18</xdr:col>
      <xdr:colOff>177800</xdr:colOff>
      <xdr:row>18</xdr:row>
      <xdr:rowOff>115439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47897"/>
          <a:ext cx="698500" cy="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35362</xdr:rowOff>
    </xdr:from>
    <xdr:to>
      <xdr:col>15</xdr:col>
      <xdr:colOff>101600</xdr:colOff>
      <xdr:row>19</xdr:row>
      <xdr:rowOff>136962</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340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121739</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42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45386</xdr:rowOff>
    </xdr:from>
    <xdr:to>
      <xdr:col>29</xdr:col>
      <xdr:colOff>177800</xdr:colOff>
      <xdr:row>18</xdr:row>
      <xdr:rowOff>146986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7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17463</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5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60098</xdr:rowOff>
    </xdr:from>
    <xdr:to>
      <xdr:col>26</xdr:col>
      <xdr:colOff>101600</xdr:colOff>
      <xdr:row>18</xdr:row>
      <xdr:rowOff>161698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93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146475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80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74446</xdr:rowOff>
    </xdr:from>
    <xdr:to>
      <xdr:col>22</xdr:col>
      <xdr:colOff>165100</xdr:colOff>
      <xdr:row>19</xdr:row>
      <xdr:rowOff>4596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08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160823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9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63372</xdr:rowOff>
    </xdr:from>
    <xdr:to>
      <xdr:col>19</xdr:col>
      <xdr:colOff>38100</xdr:colOff>
      <xdr:row>18</xdr:row>
      <xdr:rowOff>164972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97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149749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8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64639</xdr:rowOff>
    </xdr:from>
    <xdr:to>
      <xdr:col>15</xdr:col>
      <xdr:colOff>101600</xdr:colOff>
      <xdr:row>18</xdr:row>
      <xdr:rowOff>166239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98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4966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96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36475</xdr:rowOff>
    </xdr:from>
    <xdr:to>
      <xdr:col>29</xdr:col>
      <xdr:colOff>127000</xdr:colOff>
      <xdr:row>36</xdr:row>
      <xdr:rowOff>81443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89725"/>
          <a:ext cx="647700" cy="44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81443</xdr:rowOff>
    </xdr:from>
    <xdr:to>
      <xdr:col>26</xdr:col>
      <xdr:colOff>50800</xdr:colOff>
      <xdr:row>36</xdr:row>
      <xdr:rowOff>84455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34693"/>
          <a:ext cx="698500" cy="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84455</xdr:rowOff>
    </xdr:from>
    <xdr:to>
      <xdr:col>22</xdr:col>
      <xdr:colOff>114300</xdr:colOff>
      <xdr:row>36</xdr:row>
      <xdr:rowOff>117308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37705"/>
          <a:ext cx="698500" cy="3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117308</xdr:rowOff>
    </xdr:from>
    <xdr:to>
      <xdr:col>18</xdr:col>
      <xdr:colOff>177800</xdr:colOff>
      <xdr:row>36</xdr:row>
      <xdr:rowOff>144916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70558"/>
          <a:ext cx="698500" cy="27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97003</xdr:rowOff>
    </xdr:from>
    <xdr:to>
      <xdr:col>15</xdr:col>
      <xdr:colOff>101600</xdr:colOff>
      <xdr:row>37</xdr:row>
      <xdr:rowOff>27153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5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11930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3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328575</xdr:rowOff>
    </xdr:from>
    <xdr:to>
      <xdr:col>29</xdr:col>
      <xdr:colOff>177800</xdr:colOff>
      <xdr:row>36</xdr:row>
      <xdr:rowOff>87275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38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300652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30643</xdr:rowOff>
    </xdr:from>
    <xdr:to>
      <xdr:col>26</xdr:col>
      <xdr:colOff>101600</xdr:colOff>
      <xdr:row>36</xdr:row>
      <xdr:rowOff>132243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83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117020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70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33655</xdr:rowOff>
    </xdr:from>
    <xdr:to>
      <xdr:col>22</xdr:col>
      <xdr:colOff>165100</xdr:colOff>
      <xdr:row>36</xdr:row>
      <xdr:rowOff>135255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86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120032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7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66508</xdr:rowOff>
    </xdr:from>
    <xdr:to>
      <xdr:col>19</xdr:col>
      <xdr:colOff>38100</xdr:colOff>
      <xdr:row>36</xdr:row>
      <xdr:rowOff>168108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19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152885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0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94116</xdr:rowOff>
    </xdr:from>
    <xdr:to>
      <xdr:col>15</xdr:col>
      <xdr:colOff>101600</xdr:colOff>
      <xdr:row>37</xdr:row>
      <xdr:rowOff>24266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47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205893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81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4,176
4,150
221.87
4,270,382
4,247,595
1,275
2,545,229
5,532,803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61735</xdr:rowOff>
    </xdr:from>
    <xdr:to>
      <xdr:col>24</xdr:col>
      <xdr:colOff>63500</xdr:colOff>
      <xdr:row>38</xdr:row>
      <xdr:rowOff>66195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76835"/>
          <a:ext cx="838200" cy="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66195</xdr:rowOff>
    </xdr:from>
    <xdr:to>
      <xdr:col>19</xdr:col>
      <xdr:colOff>177800</xdr:colOff>
      <xdr:row>38</xdr:row>
      <xdr:rowOff>67042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81295"/>
          <a:ext cx="8890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67042</xdr:rowOff>
    </xdr:from>
    <xdr:to>
      <xdr:col>15</xdr:col>
      <xdr:colOff>50800</xdr:colOff>
      <xdr:row>38</xdr:row>
      <xdr:rowOff>77479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82142"/>
          <a:ext cx="889000" cy="1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77479</xdr:rowOff>
    </xdr:from>
    <xdr:to>
      <xdr:col>10</xdr:col>
      <xdr:colOff>114300</xdr:colOff>
      <xdr:row>38</xdr:row>
      <xdr:rowOff>78856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92579"/>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30015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25146</xdr:rowOff>
    </xdr:from>
    <xdr:to>
      <xdr:col>6</xdr:col>
      <xdr:colOff>38100</xdr:colOff>
      <xdr:row>38</xdr:row>
      <xdr:rowOff>126746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54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143273</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31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10935</xdr:rowOff>
    </xdr:from>
    <xdr:to>
      <xdr:col>24</xdr:col>
      <xdr:colOff>114300</xdr:colOff>
      <xdr:row>38</xdr:row>
      <xdr:rowOff>112535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5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97312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4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15395</xdr:rowOff>
    </xdr:from>
    <xdr:to>
      <xdr:col>20</xdr:col>
      <xdr:colOff>38100</xdr:colOff>
      <xdr:row>38</xdr:row>
      <xdr:rowOff>116995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5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108122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62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16242</xdr:rowOff>
    </xdr:from>
    <xdr:to>
      <xdr:col>15</xdr:col>
      <xdr:colOff>101600</xdr:colOff>
      <xdr:row>38</xdr:row>
      <xdr:rowOff>117842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5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108969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62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26679</xdr:rowOff>
    </xdr:from>
    <xdr:to>
      <xdr:col>10</xdr:col>
      <xdr:colOff>165100</xdr:colOff>
      <xdr:row>38</xdr:row>
      <xdr:rowOff>128279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54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119406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6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28056</xdr:rowOff>
    </xdr:from>
    <xdr:to>
      <xdr:col>6</xdr:col>
      <xdr:colOff>38100</xdr:colOff>
      <xdr:row>38</xdr:row>
      <xdr:rowOff>129656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4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120783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63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170714</xdr:rowOff>
    </xdr:from>
    <xdr:to>
      <xdr:col>24</xdr:col>
      <xdr:colOff>63500</xdr:colOff>
      <xdr:row>59</xdr:row>
      <xdr:rowOff>302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114814"/>
          <a:ext cx="8382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168482</xdr:rowOff>
    </xdr:from>
    <xdr:to>
      <xdr:col>19</xdr:col>
      <xdr:colOff>177800</xdr:colOff>
      <xdr:row>59</xdr:row>
      <xdr:rowOff>302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112582"/>
          <a:ext cx="8890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168482</xdr:rowOff>
    </xdr:from>
    <xdr:to>
      <xdr:col>15</xdr:col>
      <xdr:colOff>50800</xdr:colOff>
      <xdr:row>59</xdr:row>
      <xdr:rowOff>3681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12582"/>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3681</xdr:rowOff>
    </xdr:from>
    <xdr:to>
      <xdr:col>10</xdr:col>
      <xdr:colOff>114300</xdr:colOff>
      <xdr:row>59</xdr:row>
      <xdr:rowOff>9932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19231"/>
          <a:ext cx="889000" cy="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124138</xdr:rowOff>
    </xdr:from>
    <xdr:to>
      <xdr:col>6</xdr:col>
      <xdr:colOff>38100</xdr:colOff>
      <xdr:row>59</xdr:row>
      <xdr:rowOff>54288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6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70815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4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119914</xdr:rowOff>
    </xdr:from>
    <xdr:to>
      <xdr:col>24</xdr:col>
      <xdr:colOff>114300</xdr:colOff>
      <xdr:row>59</xdr:row>
      <xdr:rowOff>50064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8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120952</xdr:rowOff>
    </xdr:from>
    <xdr:to>
      <xdr:col>20</xdr:col>
      <xdr:colOff>38100</xdr:colOff>
      <xdr:row>59</xdr:row>
      <xdr:rowOff>51102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42229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5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117682</xdr:rowOff>
    </xdr:from>
    <xdr:to>
      <xdr:col>15</xdr:col>
      <xdr:colOff>101600</xdr:colOff>
      <xdr:row>59</xdr:row>
      <xdr:rowOff>47832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6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38959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5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124331</xdr:rowOff>
    </xdr:from>
    <xdr:to>
      <xdr:col>10</xdr:col>
      <xdr:colOff>165100</xdr:colOff>
      <xdr:row>59</xdr:row>
      <xdr:rowOff>54481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6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45608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6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130582</xdr:rowOff>
    </xdr:from>
    <xdr:to>
      <xdr:col>6</xdr:col>
      <xdr:colOff>38100</xdr:colOff>
      <xdr:row>59</xdr:row>
      <xdr:rowOff>60732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51859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6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51738</xdr:rowOff>
    </xdr:from>
    <xdr:to>
      <xdr:col>24</xdr:col>
      <xdr:colOff>63500</xdr:colOff>
      <xdr:row>78</xdr:row>
      <xdr:rowOff>64227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24838"/>
          <a:ext cx="838200" cy="1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51738</xdr:rowOff>
    </xdr:from>
    <xdr:to>
      <xdr:col>19</xdr:col>
      <xdr:colOff>177800</xdr:colOff>
      <xdr:row>78</xdr:row>
      <xdr:rowOff>107672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24838"/>
          <a:ext cx="889000" cy="5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97020</xdr:rowOff>
    </xdr:from>
    <xdr:to>
      <xdr:col>15</xdr:col>
      <xdr:colOff>50800</xdr:colOff>
      <xdr:row>78</xdr:row>
      <xdr:rowOff>107672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70120"/>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97020</xdr:rowOff>
    </xdr:from>
    <xdr:to>
      <xdr:col>10</xdr:col>
      <xdr:colOff>114300</xdr:colOff>
      <xdr:row>78</xdr:row>
      <xdr:rowOff>136866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70120"/>
          <a:ext cx="889000" cy="3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135508</xdr:rowOff>
    </xdr:from>
    <xdr:to>
      <xdr:col>6</xdr:col>
      <xdr:colOff>38100</xdr:colOff>
      <xdr:row>79</xdr:row>
      <xdr:rowOff>65658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50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56785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60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13427</xdr:rowOff>
    </xdr:from>
    <xdr:to>
      <xdr:col>24</xdr:col>
      <xdr:colOff>114300</xdr:colOff>
      <xdr:row>78</xdr:row>
      <xdr:rowOff>115027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36304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3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938</xdr:rowOff>
    </xdr:from>
    <xdr:to>
      <xdr:col>20</xdr:col>
      <xdr:colOff>38100</xdr:colOff>
      <xdr:row>78</xdr:row>
      <xdr:rowOff>102538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119065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4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56872</xdr:rowOff>
    </xdr:from>
    <xdr:to>
      <xdr:col>15</xdr:col>
      <xdr:colOff>101600</xdr:colOff>
      <xdr:row>78</xdr:row>
      <xdr:rowOff>158472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3549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20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46220</xdr:rowOff>
    </xdr:from>
    <xdr:to>
      <xdr:col>10</xdr:col>
      <xdr:colOff>165100</xdr:colOff>
      <xdr:row>78</xdr:row>
      <xdr:rowOff>147820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164347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9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86066</xdr:rowOff>
    </xdr:from>
    <xdr:to>
      <xdr:col>6</xdr:col>
      <xdr:colOff>38100</xdr:colOff>
      <xdr:row>79</xdr:row>
      <xdr:rowOff>16216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32743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23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74744</xdr:rowOff>
    </xdr:from>
    <xdr:to>
      <xdr:col>24</xdr:col>
      <xdr:colOff>63500</xdr:colOff>
      <xdr:row>94</xdr:row>
      <xdr:rowOff>145002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91044"/>
          <a:ext cx="838200" cy="7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58644</xdr:rowOff>
    </xdr:from>
    <xdr:to>
      <xdr:col>19</xdr:col>
      <xdr:colOff>177800</xdr:colOff>
      <xdr:row>94</xdr:row>
      <xdr:rowOff>145002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174944"/>
          <a:ext cx="889000" cy="8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58644</xdr:rowOff>
    </xdr:from>
    <xdr:to>
      <xdr:col>15</xdr:col>
      <xdr:colOff>50800</xdr:colOff>
      <xdr:row>95</xdr:row>
      <xdr:rowOff>2561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174944"/>
          <a:ext cx="889000" cy="1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2561</xdr:rowOff>
    </xdr:from>
    <xdr:to>
      <xdr:col>10</xdr:col>
      <xdr:colOff>114300</xdr:colOff>
      <xdr:row>95</xdr:row>
      <xdr:rowOff>16790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290311"/>
          <a:ext cx="889000" cy="1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150113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104618</xdr:rowOff>
    </xdr:from>
    <xdr:to>
      <xdr:col>6</xdr:col>
      <xdr:colOff>38100</xdr:colOff>
      <xdr:row>96</xdr:row>
      <xdr:rowOff>34768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9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25895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8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23944</xdr:rowOff>
    </xdr:from>
    <xdr:to>
      <xdr:col>24</xdr:col>
      <xdr:colOff>114300</xdr:colOff>
      <xdr:row>94</xdr:row>
      <xdr:rowOff>125544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4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46821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9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94202</xdr:rowOff>
    </xdr:from>
    <xdr:to>
      <xdr:col>20</xdr:col>
      <xdr:colOff>38100</xdr:colOff>
      <xdr:row>95</xdr:row>
      <xdr:rowOff>24352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40879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8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7844</xdr:rowOff>
    </xdr:from>
    <xdr:to>
      <xdr:col>15</xdr:col>
      <xdr:colOff>101600</xdr:colOff>
      <xdr:row>94</xdr:row>
      <xdr:rowOff>109444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2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125971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89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123211</xdr:rowOff>
    </xdr:from>
    <xdr:to>
      <xdr:col>10</xdr:col>
      <xdr:colOff>165100</xdr:colOff>
      <xdr:row>95</xdr:row>
      <xdr:rowOff>53361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3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69888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137440</xdr:rowOff>
    </xdr:from>
    <xdr:to>
      <xdr:col>6</xdr:col>
      <xdr:colOff>38100</xdr:colOff>
      <xdr:row>95</xdr:row>
      <xdr:rowOff>67590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84117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2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147017</xdr:rowOff>
    </xdr:from>
    <xdr:to>
      <xdr:col>55</xdr:col>
      <xdr:colOff>0</xdr:colOff>
      <xdr:row>36</xdr:row>
      <xdr:rowOff>82531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47767"/>
          <a:ext cx="838200" cy="10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82531</xdr:rowOff>
    </xdr:from>
    <xdr:to>
      <xdr:col>50</xdr:col>
      <xdr:colOff>114300</xdr:colOff>
      <xdr:row>36</xdr:row>
      <xdr:rowOff>107302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54731"/>
          <a:ext cx="889000" cy="2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107302</xdr:rowOff>
    </xdr:from>
    <xdr:to>
      <xdr:col>45</xdr:col>
      <xdr:colOff>177800</xdr:colOff>
      <xdr:row>36</xdr:row>
      <xdr:rowOff>107443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79502"/>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96038</xdr:rowOff>
    </xdr:from>
    <xdr:to>
      <xdr:col>41</xdr:col>
      <xdr:colOff>50800</xdr:colOff>
      <xdr:row>36</xdr:row>
      <xdr:rowOff>107443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268238"/>
          <a:ext cx="889000" cy="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162903</xdr:rowOff>
    </xdr:from>
    <xdr:to>
      <xdr:col>36</xdr:col>
      <xdr:colOff>165100</xdr:colOff>
      <xdr:row>38</xdr:row>
      <xdr:rowOff>93053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0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84180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9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96217</xdr:rowOff>
    </xdr:from>
    <xdr:to>
      <xdr:col>55</xdr:col>
      <xdr:colOff>50800</xdr:colOff>
      <xdr:row>36</xdr:row>
      <xdr:rowOff>26367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9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119094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31731</xdr:rowOff>
    </xdr:from>
    <xdr:to>
      <xdr:col>50</xdr:col>
      <xdr:colOff>165100</xdr:colOff>
      <xdr:row>36</xdr:row>
      <xdr:rowOff>133331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149858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7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56502</xdr:rowOff>
    </xdr:from>
    <xdr:to>
      <xdr:col>46</xdr:col>
      <xdr:colOff>38100</xdr:colOff>
      <xdr:row>36</xdr:row>
      <xdr:rowOff>158102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2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3179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0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56643</xdr:rowOff>
    </xdr:from>
    <xdr:to>
      <xdr:col>41</xdr:col>
      <xdr:colOff>101600</xdr:colOff>
      <xdr:row>36</xdr:row>
      <xdr:rowOff>158243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2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3320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0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45238</xdr:rowOff>
    </xdr:from>
    <xdr:to>
      <xdr:col>36</xdr:col>
      <xdr:colOff>165100</xdr:colOff>
      <xdr:row>36</xdr:row>
      <xdr:rowOff>146838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163365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9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164486</xdr:rowOff>
    </xdr:from>
    <xdr:to>
      <xdr:col>55</xdr:col>
      <xdr:colOff>0</xdr:colOff>
      <xdr:row>59</xdr:row>
      <xdr:rowOff>18279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108586"/>
          <a:ext cx="83820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148548</xdr:rowOff>
    </xdr:from>
    <xdr:to>
      <xdr:col>50</xdr:col>
      <xdr:colOff>114300</xdr:colOff>
      <xdr:row>58</xdr:row>
      <xdr:rowOff>164486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92648"/>
          <a:ext cx="889000" cy="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71012</xdr:rowOff>
    </xdr:from>
    <xdr:to>
      <xdr:col>45</xdr:col>
      <xdr:colOff>177800</xdr:colOff>
      <xdr:row>58</xdr:row>
      <xdr:rowOff>148548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15112"/>
          <a:ext cx="889000" cy="7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62095</xdr:rowOff>
    </xdr:from>
    <xdr:to>
      <xdr:col>41</xdr:col>
      <xdr:colOff>50800</xdr:colOff>
      <xdr:row>58</xdr:row>
      <xdr:rowOff>71012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06195"/>
          <a:ext cx="889000" cy="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40777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15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138929</xdr:rowOff>
    </xdr:from>
    <xdr:to>
      <xdr:col>55</xdr:col>
      <xdr:colOff>50800</xdr:colOff>
      <xdr:row>59</xdr:row>
      <xdr:rowOff>69079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8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53856</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9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113686</xdr:rowOff>
    </xdr:from>
    <xdr:to>
      <xdr:col>50</xdr:col>
      <xdr:colOff>165100</xdr:colOff>
      <xdr:row>59</xdr:row>
      <xdr:rowOff>43836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34963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5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97748</xdr:rowOff>
    </xdr:from>
    <xdr:to>
      <xdr:col>46</xdr:col>
      <xdr:colOff>38100</xdr:colOff>
      <xdr:row>59</xdr:row>
      <xdr:rowOff>27898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19025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3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20212</xdr:rowOff>
    </xdr:from>
    <xdr:to>
      <xdr:col>41</xdr:col>
      <xdr:colOff>101600</xdr:colOff>
      <xdr:row>58</xdr:row>
      <xdr:rowOff>121812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6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138339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3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11295</xdr:rowOff>
    </xdr:from>
    <xdr:to>
      <xdr:col>36</xdr:col>
      <xdr:colOff>165100</xdr:colOff>
      <xdr:row>58</xdr:row>
      <xdr:rowOff>112895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129422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3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14711</xdr:rowOff>
    </xdr:from>
    <xdr:to>
      <xdr:col>55</xdr:col>
      <xdr:colOff>0</xdr:colOff>
      <xdr:row>79</xdr:row>
      <xdr:rowOff>63872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59261"/>
          <a:ext cx="838200" cy="4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149975</xdr:rowOff>
    </xdr:from>
    <xdr:to>
      <xdr:col>50</xdr:col>
      <xdr:colOff>114300</xdr:colOff>
      <xdr:row>79</xdr:row>
      <xdr:rowOff>14711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23075"/>
          <a:ext cx="889000" cy="3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78460</xdr:rowOff>
    </xdr:from>
    <xdr:to>
      <xdr:col>45</xdr:col>
      <xdr:colOff>177800</xdr:colOff>
      <xdr:row>78</xdr:row>
      <xdr:rowOff>149975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280110"/>
          <a:ext cx="889000" cy="24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78460</xdr:rowOff>
    </xdr:from>
    <xdr:to>
      <xdr:col>41</xdr:col>
      <xdr:colOff>50800</xdr:colOff>
      <xdr:row>78</xdr:row>
      <xdr:rowOff>93974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280110"/>
          <a:ext cx="889000" cy="18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6571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160810</xdr:rowOff>
    </xdr:from>
    <xdr:to>
      <xdr:col>36</xdr:col>
      <xdr:colOff>165100</xdr:colOff>
      <xdr:row>79</xdr:row>
      <xdr:rowOff>90960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53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82087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6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13072</xdr:rowOff>
    </xdr:from>
    <xdr:to>
      <xdr:col>55</xdr:col>
      <xdr:colOff>50800</xdr:colOff>
      <xdr:row>79</xdr:row>
      <xdr:rowOff>114672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99449</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7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135361</xdr:rowOff>
    </xdr:from>
    <xdr:to>
      <xdr:col>50</xdr:col>
      <xdr:colOff>165100</xdr:colOff>
      <xdr:row>79</xdr:row>
      <xdr:rowOff>65511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0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56638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60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99175</xdr:rowOff>
    </xdr:from>
    <xdr:to>
      <xdr:col>46</xdr:col>
      <xdr:colOff>38100</xdr:colOff>
      <xdr:row>79</xdr:row>
      <xdr:rowOff>29325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20452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356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27660</xdr:rowOff>
    </xdr:from>
    <xdr:to>
      <xdr:col>41</xdr:col>
      <xdr:colOff>101600</xdr:colOff>
      <xdr:row>77</xdr:row>
      <xdr:rowOff>129260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145787</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300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43174</xdr:rowOff>
    </xdr:from>
    <xdr:to>
      <xdr:col>36</xdr:col>
      <xdr:colOff>165100</xdr:colOff>
      <xdr:row>78</xdr:row>
      <xdr:rowOff>144774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161301</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319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116140</xdr:rowOff>
    </xdr:from>
    <xdr:to>
      <xdr:col>55</xdr:col>
      <xdr:colOff>0</xdr:colOff>
      <xdr:row>98</xdr:row>
      <xdr:rowOff>125138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918240"/>
          <a:ext cx="838200" cy="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116140</xdr:rowOff>
    </xdr:from>
    <xdr:to>
      <xdr:col>50</xdr:col>
      <xdr:colOff>114300</xdr:colOff>
      <xdr:row>98</xdr:row>
      <xdr:rowOff>116691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918240"/>
          <a:ext cx="8890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116691</xdr:rowOff>
    </xdr:from>
    <xdr:to>
      <xdr:col>45</xdr:col>
      <xdr:colOff>177800</xdr:colOff>
      <xdr:row>98</xdr:row>
      <xdr:rowOff>129989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918791"/>
          <a:ext cx="889000" cy="1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69340</xdr:rowOff>
    </xdr:from>
    <xdr:to>
      <xdr:col>41</xdr:col>
      <xdr:colOff>50800</xdr:colOff>
      <xdr:row>98</xdr:row>
      <xdr:rowOff>129989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71440"/>
          <a:ext cx="889000" cy="6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66511</xdr:rowOff>
    </xdr:from>
    <xdr:to>
      <xdr:col>36</xdr:col>
      <xdr:colOff>165100</xdr:colOff>
      <xdr:row>98</xdr:row>
      <xdr:rowOff>168111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6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159238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96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74338</xdr:rowOff>
    </xdr:from>
    <xdr:to>
      <xdr:col>55</xdr:col>
      <xdr:colOff>50800</xdr:colOff>
      <xdr:row>99</xdr:row>
      <xdr:rowOff>4488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7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168484</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9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65340</xdr:rowOff>
    </xdr:from>
    <xdr:to>
      <xdr:col>50</xdr:col>
      <xdr:colOff>165100</xdr:colOff>
      <xdr:row>98</xdr:row>
      <xdr:rowOff>166940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6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158067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6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65891</xdr:rowOff>
    </xdr:from>
    <xdr:to>
      <xdr:col>46</xdr:col>
      <xdr:colOff>38100</xdr:colOff>
      <xdr:row>98</xdr:row>
      <xdr:rowOff>167491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6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158618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6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79189</xdr:rowOff>
    </xdr:from>
    <xdr:to>
      <xdr:col>41</xdr:col>
      <xdr:colOff>101600</xdr:colOff>
      <xdr:row>99</xdr:row>
      <xdr:rowOff>9339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8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7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18540</xdr:rowOff>
    </xdr:from>
    <xdr:to>
      <xdr:col>36</xdr:col>
      <xdr:colOff>165100</xdr:colOff>
      <xdr:row>98</xdr:row>
      <xdr:rowOff>120140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2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136667</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59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75944</xdr:rowOff>
    </xdr:from>
    <xdr:to>
      <xdr:col>67</xdr:col>
      <xdr:colOff>101600</xdr:colOff>
      <xdr:row>38</xdr:row>
      <xdr:rowOff>6094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22621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163326</xdr:rowOff>
    </xdr:from>
    <xdr:to>
      <xdr:col>85</xdr:col>
      <xdr:colOff>127000</xdr:colOff>
      <xdr:row>78</xdr:row>
      <xdr:rowOff>13143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64976"/>
          <a:ext cx="838200" cy="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13143</xdr:rowOff>
    </xdr:from>
    <xdr:to>
      <xdr:col>81</xdr:col>
      <xdr:colOff>50800</xdr:colOff>
      <xdr:row>78</xdr:row>
      <xdr:rowOff>33079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86243"/>
          <a:ext cx="889000" cy="1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33079</xdr:rowOff>
    </xdr:from>
    <xdr:to>
      <xdr:col>76</xdr:col>
      <xdr:colOff>114300</xdr:colOff>
      <xdr:row>78</xdr:row>
      <xdr:rowOff>35598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06179"/>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21789</xdr:rowOff>
    </xdr:from>
    <xdr:to>
      <xdr:col>71</xdr:col>
      <xdr:colOff>177800</xdr:colOff>
      <xdr:row>78</xdr:row>
      <xdr:rowOff>35598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94889"/>
          <a:ext cx="889000" cy="1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29603</xdr:rowOff>
    </xdr:from>
    <xdr:to>
      <xdr:col>67</xdr:col>
      <xdr:colOff>101600</xdr:colOff>
      <xdr:row>78</xdr:row>
      <xdr:rowOff>131203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122330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49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112526</xdr:rowOff>
    </xdr:from>
    <xdr:to>
      <xdr:col>85</xdr:col>
      <xdr:colOff>177800</xdr:colOff>
      <xdr:row>78</xdr:row>
      <xdr:rowOff>42676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1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90953</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133793</xdr:rowOff>
    </xdr:from>
    <xdr:to>
      <xdr:col>81</xdr:col>
      <xdr:colOff>101600</xdr:colOff>
      <xdr:row>78</xdr:row>
      <xdr:rowOff>63943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3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55070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2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153729</xdr:rowOff>
    </xdr:from>
    <xdr:to>
      <xdr:col>76</xdr:col>
      <xdr:colOff>165100</xdr:colOff>
      <xdr:row>78</xdr:row>
      <xdr:rowOff>83879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5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75006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4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156248</xdr:rowOff>
    </xdr:from>
    <xdr:to>
      <xdr:col>72</xdr:col>
      <xdr:colOff>38100</xdr:colOff>
      <xdr:row>78</xdr:row>
      <xdr:rowOff>86398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77525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142439</xdr:rowOff>
    </xdr:from>
    <xdr:to>
      <xdr:col>67</xdr:col>
      <xdr:colOff>101600</xdr:colOff>
      <xdr:row>78</xdr:row>
      <xdr:rowOff>72589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4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89116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11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108714</xdr:rowOff>
    </xdr:from>
    <xdr:to>
      <xdr:col>85</xdr:col>
      <xdr:colOff>127000</xdr:colOff>
      <xdr:row>98</xdr:row>
      <xdr:rowOff>138666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10814"/>
          <a:ext cx="838200" cy="2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87185</xdr:rowOff>
    </xdr:from>
    <xdr:to>
      <xdr:col>81</xdr:col>
      <xdr:colOff>50800</xdr:colOff>
      <xdr:row>98</xdr:row>
      <xdr:rowOff>138666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89285"/>
          <a:ext cx="889000" cy="5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75727</xdr:rowOff>
    </xdr:from>
    <xdr:to>
      <xdr:col>76</xdr:col>
      <xdr:colOff>114300</xdr:colOff>
      <xdr:row>98</xdr:row>
      <xdr:rowOff>87185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77827"/>
          <a:ext cx="889000" cy="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75727</xdr:rowOff>
    </xdr:from>
    <xdr:to>
      <xdr:col>71</xdr:col>
      <xdr:colOff>177800</xdr:colOff>
      <xdr:row>98</xdr:row>
      <xdr:rowOff>106514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77827"/>
          <a:ext cx="889000" cy="3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42239</xdr:rowOff>
    </xdr:from>
    <xdr:to>
      <xdr:col>67</xdr:col>
      <xdr:colOff>101600</xdr:colOff>
      <xdr:row>98</xdr:row>
      <xdr:rowOff>143839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160366</xdr:rowOff>
    </xdr:from>
    <xdr:ext cx="59901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14795"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57914</xdr:rowOff>
    </xdr:from>
    <xdr:to>
      <xdr:col>85</xdr:col>
      <xdr:colOff>177800</xdr:colOff>
      <xdr:row>98</xdr:row>
      <xdr:rowOff>159514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6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87866</xdr:rowOff>
    </xdr:from>
    <xdr:to>
      <xdr:col>81</xdr:col>
      <xdr:colOff>101600</xdr:colOff>
      <xdr:row>99</xdr:row>
      <xdr:rowOff>18016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8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9143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36385</xdr:rowOff>
    </xdr:from>
    <xdr:to>
      <xdr:col>76</xdr:col>
      <xdr:colOff>165100</xdr:colOff>
      <xdr:row>98</xdr:row>
      <xdr:rowOff>137985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3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154512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61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24927</xdr:rowOff>
    </xdr:from>
    <xdr:to>
      <xdr:col>72</xdr:col>
      <xdr:colOff>38100</xdr:colOff>
      <xdr:row>98</xdr:row>
      <xdr:rowOff>126527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2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117654</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91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55714</xdr:rowOff>
    </xdr:from>
    <xdr:to>
      <xdr:col>67</xdr:col>
      <xdr:colOff>101600</xdr:colOff>
      <xdr:row>98</xdr:row>
      <xdr:rowOff>157314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148441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86573</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01673"/>
          <a:ext cx="8890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86573</xdr:rowOff>
    </xdr:from>
    <xdr:to>
      <xdr:col>102</xdr:col>
      <xdr:colOff>114300</xdr:colOff>
      <xdr:row>38</xdr:row>
      <xdr:rowOff>91168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601673"/>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155978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63526</xdr:rowOff>
    </xdr:from>
    <xdr:to>
      <xdr:col>98</xdr:col>
      <xdr:colOff>38100</xdr:colOff>
      <xdr:row>38</xdr:row>
      <xdr:rowOff>165126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156253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6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35773</xdr:rowOff>
    </xdr:from>
    <xdr:to>
      <xdr:col>102</xdr:col>
      <xdr:colOff>165100</xdr:colOff>
      <xdr:row>38</xdr:row>
      <xdr:rowOff>137373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5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153900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2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40368</xdr:rowOff>
    </xdr:from>
    <xdr:to>
      <xdr:col>98</xdr:col>
      <xdr:colOff>38100</xdr:colOff>
      <xdr:row>38</xdr:row>
      <xdr:rowOff>141968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158495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64811</xdr:rowOff>
    </xdr:from>
    <xdr:to>
      <xdr:col>116</xdr:col>
      <xdr:colOff>63500</xdr:colOff>
      <xdr:row>58</xdr:row>
      <xdr:rowOff>75738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08911"/>
          <a:ext cx="8382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75738</xdr:rowOff>
    </xdr:from>
    <xdr:to>
      <xdr:col>111</xdr:col>
      <xdr:colOff>177800</xdr:colOff>
      <xdr:row>58</xdr:row>
      <xdr:rowOff>77795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1983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77795</xdr:rowOff>
    </xdr:from>
    <xdr:to>
      <xdr:col>107</xdr:col>
      <xdr:colOff>50800</xdr:colOff>
      <xdr:row>58</xdr:row>
      <xdr:rowOff>79349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21895"/>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79349</xdr:rowOff>
    </xdr:from>
    <xdr:to>
      <xdr:col>102</xdr:col>
      <xdr:colOff>114300</xdr:colOff>
      <xdr:row>58</xdr:row>
      <xdr:rowOff>81133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23449"/>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127533</xdr:rowOff>
    </xdr:from>
    <xdr:to>
      <xdr:col>98</xdr:col>
      <xdr:colOff>38100</xdr:colOff>
      <xdr:row>58</xdr:row>
      <xdr:rowOff>57683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74210</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14011</xdr:rowOff>
    </xdr:from>
    <xdr:to>
      <xdr:col>116</xdr:col>
      <xdr:colOff>114300</xdr:colOff>
      <xdr:row>58</xdr:row>
      <xdr:rowOff>115611</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5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100388</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7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24938</xdr:rowOff>
    </xdr:from>
    <xdr:to>
      <xdr:col>112</xdr:col>
      <xdr:colOff>38100</xdr:colOff>
      <xdr:row>58</xdr:row>
      <xdr:rowOff>126538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6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117665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6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26995</xdr:rowOff>
    </xdr:from>
    <xdr:to>
      <xdr:col>107</xdr:col>
      <xdr:colOff>101600</xdr:colOff>
      <xdr:row>58</xdr:row>
      <xdr:rowOff>128595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7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119722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6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28549</xdr:rowOff>
    </xdr:from>
    <xdr:to>
      <xdr:col>102</xdr:col>
      <xdr:colOff>165100</xdr:colOff>
      <xdr:row>58</xdr:row>
      <xdr:rowOff>130149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121276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6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30333</xdr:rowOff>
    </xdr:from>
    <xdr:to>
      <xdr:col>98</xdr:col>
      <xdr:colOff>38100</xdr:colOff>
      <xdr:row>58</xdr:row>
      <xdr:rowOff>131933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123060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6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133100</xdr:rowOff>
    </xdr:from>
    <xdr:to>
      <xdr:col>116</xdr:col>
      <xdr:colOff>63500</xdr:colOff>
      <xdr:row>77</xdr:row>
      <xdr:rowOff>138481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334750"/>
          <a:ext cx="8382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138481</xdr:rowOff>
    </xdr:from>
    <xdr:to>
      <xdr:col>111</xdr:col>
      <xdr:colOff>177800</xdr:colOff>
      <xdr:row>77</xdr:row>
      <xdr:rowOff>150957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340131"/>
          <a:ext cx="889000" cy="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150957</xdr:rowOff>
    </xdr:from>
    <xdr:to>
      <xdr:col>107</xdr:col>
      <xdr:colOff>50800</xdr:colOff>
      <xdr:row>77</xdr:row>
      <xdr:rowOff>156744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352607"/>
          <a:ext cx="889000" cy="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156744</xdr:rowOff>
    </xdr:from>
    <xdr:to>
      <xdr:col>102</xdr:col>
      <xdr:colOff>114300</xdr:colOff>
      <xdr:row>78</xdr:row>
      <xdr:rowOff>10606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358394"/>
          <a:ext cx="889000" cy="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126593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161823</xdr:rowOff>
    </xdr:from>
    <xdr:to>
      <xdr:col>98</xdr:col>
      <xdr:colOff>38100</xdr:colOff>
      <xdr:row>78</xdr:row>
      <xdr:rowOff>91973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36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83100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345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82300</xdr:rowOff>
    </xdr:from>
    <xdr:to>
      <xdr:col>116</xdr:col>
      <xdr:colOff>114300</xdr:colOff>
      <xdr:row>78</xdr:row>
      <xdr:rowOff>12450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28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60727</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26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87681</xdr:rowOff>
    </xdr:from>
    <xdr:to>
      <xdr:col>112</xdr:col>
      <xdr:colOff>38100</xdr:colOff>
      <xdr:row>78</xdr:row>
      <xdr:rowOff>17831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2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8958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3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100157</xdr:rowOff>
    </xdr:from>
    <xdr:to>
      <xdr:col>107</xdr:col>
      <xdr:colOff>101600</xdr:colOff>
      <xdr:row>78</xdr:row>
      <xdr:rowOff>30307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3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21434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39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105944</xdr:rowOff>
    </xdr:from>
    <xdr:to>
      <xdr:col>102</xdr:col>
      <xdr:colOff>165100</xdr:colOff>
      <xdr:row>78</xdr:row>
      <xdr:rowOff>36094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3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27221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4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131256</xdr:rowOff>
    </xdr:from>
    <xdr:to>
      <xdr:col>98</xdr:col>
      <xdr:colOff>38100</xdr:colOff>
      <xdr:row>78</xdr:row>
      <xdr:rowOff>61406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3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77933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10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維持補修費・扶助費・補助費等以外の数値は類似団体平均を下回っているが、維持補修費については、除排雪費用のほか、北海道新幹線開業に伴う駅周辺整備を進めたことから駐車場や観光施設等の公共施設が増加しており、既存施設の老朽化も含め対策が急務となっている。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年度に策定した公共施設等総合管理計画に基づき、計画的な公共施設の統廃合・除却・長寿命化を進め、維持補修費の抑制と普通建設事業費（更新整備）の平準化を図っていく。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補助費等については、病院・特別養護老人ホーム・水道事業等の公営企業会計への負担金や、ごみ処理及び消防業務に係る一部事務組合・広域連合への負担金が多額であるほか、平成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町内の中小企業・小規模企業に対する経営改善等支援補助金の交付を開始したこと等が影響している。今後は住民サービスの維持・向上に配慮しながら、公営企業等の健全経営について関係団体と協議を進め、数値の低減を図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普通建設事業費が大幅に減少しているのは、北海道新幹線開業に伴う駅周辺整備（都市計画道路環状線通整備事業）及び産業会館耐震改修工事等が平成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年度に完了したためである。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公債費については、現状では類似団体平均を下回っているが、平成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年度に実施した北海道新幹線開業に伴う駅周辺整備に係る起債償還の影響で、今後も数値の上昇が見込まれるため、平成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年度に策定した「第</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次振興計画</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R5)</a:t>
          </a:r>
          <a:r>
            <a:rPr kumimoji="1" lang="ja-JP" altLang="en-US" sz="1100">
              <a:latin typeface="ＭＳ Ｐゴシック" panose="020B0600070205080204" pitchFamily="50" charset="-128"/>
              <a:ea typeface="ＭＳ Ｐゴシック" panose="020B0600070205080204" pitchFamily="50" charset="-128"/>
            </a:rPr>
            <a:t>」に基づき、計画的な起債借入に努め、数値の上昇抑制を図っていく。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積立金が前年度から大幅に増加しているのは、平成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年度に町内中小・小規模企業の成長発展及び地域経済の活性化を図ることを目的とした中小企業・小規模企業経営改善等支援基金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千万円及び地域福祉の向上を図ることを目的とした地域福祉基金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百万円を積み立てたためである。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4,176
4,150
221.87
4,270,382
4,247,595
1,275
2,545,229
5,532,803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19038</xdr:rowOff>
    </xdr:from>
    <xdr:to>
      <xdr:col>24</xdr:col>
      <xdr:colOff>63500</xdr:colOff>
      <xdr:row>38</xdr:row>
      <xdr:rowOff>23533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34138"/>
          <a:ext cx="8382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23533</xdr:rowOff>
    </xdr:from>
    <xdr:to>
      <xdr:col>19</xdr:col>
      <xdr:colOff>177800</xdr:colOff>
      <xdr:row>38</xdr:row>
      <xdr:rowOff>36195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38633"/>
          <a:ext cx="8890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24016</xdr:rowOff>
    </xdr:from>
    <xdr:to>
      <xdr:col>15</xdr:col>
      <xdr:colOff>50800</xdr:colOff>
      <xdr:row>38</xdr:row>
      <xdr:rowOff>36195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39116"/>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24016</xdr:rowOff>
    </xdr:from>
    <xdr:to>
      <xdr:col>10</xdr:col>
      <xdr:colOff>114300</xdr:colOff>
      <xdr:row>38</xdr:row>
      <xdr:rowOff>38633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39116"/>
          <a:ext cx="889000" cy="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39815</xdr:rowOff>
    </xdr:from>
    <xdr:to>
      <xdr:col>6</xdr:col>
      <xdr:colOff>38100</xdr:colOff>
      <xdr:row>38</xdr:row>
      <xdr:rowOff>141415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55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132542</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64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139687</xdr:rowOff>
    </xdr:from>
    <xdr:to>
      <xdr:col>24</xdr:col>
      <xdr:colOff>114300</xdr:colOff>
      <xdr:row>38</xdr:row>
      <xdr:rowOff>69838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833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65612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144183</xdr:rowOff>
    </xdr:from>
    <xdr:to>
      <xdr:col>20</xdr:col>
      <xdr:colOff>38100</xdr:colOff>
      <xdr:row>38</xdr:row>
      <xdr:rowOff>74333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65460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156845</xdr:rowOff>
    </xdr:from>
    <xdr:to>
      <xdr:col>15</xdr:col>
      <xdr:colOff>101600</xdr:colOff>
      <xdr:row>38</xdr:row>
      <xdr:rowOff>86995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78122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9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144666</xdr:rowOff>
    </xdr:from>
    <xdr:to>
      <xdr:col>10</xdr:col>
      <xdr:colOff>165100</xdr:colOff>
      <xdr:row>38</xdr:row>
      <xdr:rowOff>74816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65943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159283</xdr:rowOff>
    </xdr:from>
    <xdr:to>
      <xdr:col>6</xdr:col>
      <xdr:colOff>38100</xdr:colOff>
      <xdr:row>38</xdr:row>
      <xdr:rowOff>89433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105960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27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18127</xdr:rowOff>
    </xdr:from>
    <xdr:to>
      <xdr:col>24</xdr:col>
      <xdr:colOff>63500</xdr:colOff>
      <xdr:row>59</xdr:row>
      <xdr:rowOff>18445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133677"/>
          <a:ext cx="8382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159494</xdr:rowOff>
    </xdr:from>
    <xdr:to>
      <xdr:col>19</xdr:col>
      <xdr:colOff>177800</xdr:colOff>
      <xdr:row>59</xdr:row>
      <xdr:rowOff>18127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103594"/>
          <a:ext cx="889000" cy="3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159494</xdr:rowOff>
    </xdr:from>
    <xdr:to>
      <xdr:col>15</xdr:col>
      <xdr:colOff>50800</xdr:colOff>
      <xdr:row>58</xdr:row>
      <xdr:rowOff>163188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103594"/>
          <a:ext cx="8890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163188</xdr:rowOff>
    </xdr:from>
    <xdr:to>
      <xdr:col>10</xdr:col>
      <xdr:colOff>114300</xdr:colOff>
      <xdr:row>59</xdr:row>
      <xdr:rowOff>823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07288"/>
          <a:ext cx="889000" cy="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128660</xdr:rowOff>
    </xdr:from>
    <xdr:to>
      <xdr:col>6</xdr:col>
      <xdr:colOff>38100</xdr:colOff>
      <xdr:row>59</xdr:row>
      <xdr:rowOff>58810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7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49937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139095</xdr:rowOff>
    </xdr:from>
    <xdr:to>
      <xdr:col>24</xdr:col>
      <xdr:colOff>114300</xdr:colOff>
      <xdr:row>59</xdr:row>
      <xdr:rowOff>69245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8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1002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138777</xdr:rowOff>
    </xdr:from>
    <xdr:to>
      <xdr:col>20</xdr:col>
      <xdr:colOff>38100</xdr:colOff>
      <xdr:row>59</xdr:row>
      <xdr:rowOff>68927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8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60054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7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108694</xdr:rowOff>
    </xdr:from>
    <xdr:to>
      <xdr:col>15</xdr:col>
      <xdr:colOff>101600</xdr:colOff>
      <xdr:row>59</xdr:row>
      <xdr:rowOff>38844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29971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4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112388</xdr:rowOff>
    </xdr:from>
    <xdr:to>
      <xdr:col>10</xdr:col>
      <xdr:colOff>165100</xdr:colOff>
      <xdr:row>59</xdr:row>
      <xdr:rowOff>42538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5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33665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4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121473</xdr:rowOff>
    </xdr:from>
    <xdr:to>
      <xdr:col>6</xdr:col>
      <xdr:colOff>38100</xdr:colOff>
      <xdr:row>59</xdr:row>
      <xdr:rowOff>51623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6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68150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84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118430</xdr:rowOff>
    </xdr:from>
    <xdr:to>
      <xdr:col>24</xdr:col>
      <xdr:colOff>63500</xdr:colOff>
      <xdr:row>77</xdr:row>
      <xdr:rowOff>45368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48630"/>
          <a:ext cx="838200" cy="9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12988</xdr:rowOff>
    </xdr:from>
    <xdr:to>
      <xdr:col>19</xdr:col>
      <xdr:colOff>177800</xdr:colOff>
      <xdr:row>77</xdr:row>
      <xdr:rowOff>45368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14638"/>
          <a:ext cx="889000" cy="3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12988</xdr:rowOff>
    </xdr:from>
    <xdr:to>
      <xdr:col>15</xdr:col>
      <xdr:colOff>50800</xdr:colOff>
      <xdr:row>77</xdr:row>
      <xdr:rowOff>43295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14638"/>
          <a:ext cx="889000" cy="3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43295</xdr:rowOff>
    </xdr:from>
    <xdr:to>
      <xdr:col>10</xdr:col>
      <xdr:colOff>114300</xdr:colOff>
      <xdr:row>77</xdr:row>
      <xdr:rowOff>67563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44945"/>
          <a:ext cx="889000" cy="2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46406</xdr:rowOff>
    </xdr:from>
    <xdr:to>
      <xdr:col>6</xdr:col>
      <xdr:colOff>38100</xdr:colOff>
      <xdr:row>77</xdr:row>
      <xdr:rowOff>148006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139133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4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67630</xdr:rowOff>
    </xdr:from>
    <xdr:to>
      <xdr:col>24</xdr:col>
      <xdr:colOff>114300</xdr:colOff>
      <xdr:row>76</xdr:row>
      <xdr:rowOff>169230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46057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7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166018</xdr:rowOff>
    </xdr:from>
    <xdr:to>
      <xdr:col>20</xdr:col>
      <xdr:colOff>38100</xdr:colOff>
      <xdr:row>77</xdr:row>
      <xdr:rowOff>96168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9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87295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8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133638</xdr:rowOff>
    </xdr:from>
    <xdr:to>
      <xdr:col>15</xdr:col>
      <xdr:colOff>101600</xdr:colOff>
      <xdr:row>77</xdr:row>
      <xdr:rowOff>63788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6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54915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5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163945</xdr:rowOff>
    </xdr:from>
    <xdr:to>
      <xdr:col>10</xdr:col>
      <xdr:colOff>165100</xdr:colOff>
      <xdr:row>77</xdr:row>
      <xdr:rowOff>94095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85222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8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16763</xdr:rowOff>
    </xdr:from>
    <xdr:to>
      <xdr:col>6</xdr:col>
      <xdr:colOff>38100</xdr:colOff>
      <xdr:row>77</xdr:row>
      <xdr:rowOff>118363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134890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9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88418</xdr:rowOff>
    </xdr:from>
    <xdr:to>
      <xdr:col>24</xdr:col>
      <xdr:colOff>63500</xdr:colOff>
      <xdr:row>98</xdr:row>
      <xdr:rowOff>100496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90518"/>
          <a:ext cx="8382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100496</xdr:rowOff>
    </xdr:from>
    <xdr:to>
      <xdr:col>19</xdr:col>
      <xdr:colOff>177800</xdr:colOff>
      <xdr:row>98</xdr:row>
      <xdr:rowOff>106921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902596"/>
          <a:ext cx="889000" cy="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106921</xdr:rowOff>
    </xdr:from>
    <xdr:to>
      <xdr:col>15</xdr:col>
      <xdr:colOff>50800</xdr:colOff>
      <xdr:row>98</xdr:row>
      <xdr:rowOff>108133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09021"/>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107000</xdr:rowOff>
    </xdr:from>
    <xdr:to>
      <xdr:col>10</xdr:col>
      <xdr:colOff>114300</xdr:colOff>
      <xdr:row>98</xdr:row>
      <xdr:rowOff>108133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09100"/>
          <a:ext cx="8890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141984</xdr:rowOff>
    </xdr:from>
    <xdr:to>
      <xdr:col>6</xdr:col>
      <xdr:colOff>38100</xdr:colOff>
      <xdr:row>99</xdr:row>
      <xdr:rowOff>72134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94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63261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703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37618</xdr:rowOff>
    </xdr:from>
    <xdr:to>
      <xdr:col>24</xdr:col>
      <xdr:colOff>114300</xdr:colOff>
      <xdr:row>98</xdr:row>
      <xdr:rowOff>139218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60495</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9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49696</xdr:rowOff>
    </xdr:from>
    <xdr:to>
      <xdr:col>20</xdr:col>
      <xdr:colOff>38100</xdr:colOff>
      <xdr:row>98</xdr:row>
      <xdr:rowOff>151296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167823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62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56121</xdr:rowOff>
    </xdr:from>
    <xdr:to>
      <xdr:col>15</xdr:col>
      <xdr:colOff>101600</xdr:colOff>
      <xdr:row>98</xdr:row>
      <xdr:rowOff>157721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2798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63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57333</xdr:rowOff>
    </xdr:from>
    <xdr:to>
      <xdr:col>10</xdr:col>
      <xdr:colOff>165100</xdr:colOff>
      <xdr:row>98</xdr:row>
      <xdr:rowOff>158933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4010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63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56200</xdr:rowOff>
    </xdr:from>
    <xdr:to>
      <xdr:col>6</xdr:col>
      <xdr:colOff>38100</xdr:colOff>
      <xdr:row>98</xdr:row>
      <xdr:rowOff>157800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2877</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63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98389</xdr:rowOff>
    </xdr:from>
    <xdr:to>
      <xdr:col>55</xdr:col>
      <xdr:colOff>0</xdr:colOff>
      <xdr:row>39</xdr:row>
      <xdr:rowOff>98503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4939"/>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98389</xdr:rowOff>
    </xdr:from>
    <xdr:to>
      <xdr:col>50</xdr:col>
      <xdr:colOff>114300</xdr:colOff>
      <xdr:row>39</xdr:row>
      <xdr:rowOff>98699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84939"/>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98634</xdr:rowOff>
    </xdr:from>
    <xdr:to>
      <xdr:col>45</xdr:col>
      <xdr:colOff>177800</xdr:colOff>
      <xdr:row>39</xdr:row>
      <xdr:rowOff>98699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18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61290</xdr:rowOff>
    </xdr:from>
    <xdr:to>
      <xdr:col>41</xdr:col>
      <xdr:colOff>50800</xdr:colOff>
      <xdr:row>39</xdr:row>
      <xdr:rowOff>98634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47840"/>
          <a:ext cx="889000" cy="3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6327</xdr:rowOff>
    </xdr:from>
    <xdr:to>
      <xdr:col>36</xdr:col>
      <xdr:colOff>165100</xdr:colOff>
      <xdr:row>39</xdr:row>
      <xdr:rowOff>107927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124453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47703</xdr:rowOff>
    </xdr:from>
    <xdr:to>
      <xdr:col>55</xdr:col>
      <xdr:colOff>50800</xdr:colOff>
      <xdr:row>39</xdr:row>
      <xdr:rowOff>149303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152742</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47589</xdr:rowOff>
    </xdr:from>
    <xdr:to>
      <xdr:col>50</xdr:col>
      <xdr:colOff>165100</xdr:colOff>
      <xdr:row>39</xdr:row>
      <xdr:rowOff>149189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140316</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826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47899</xdr:rowOff>
    </xdr:from>
    <xdr:to>
      <xdr:col>46</xdr:col>
      <xdr:colOff>38100</xdr:colOff>
      <xdr:row>39</xdr:row>
      <xdr:rowOff>149499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140626</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8271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47834</xdr:rowOff>
    </xdr:from>
    <xdr:to>
      <xdr:col>41</xdr:col>
      <xdr:colOff>101600</xdr:colOff>
      <xdr:row>39</xdr:row>
      <xdr:rowOff>149434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140561</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8271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10490</xdr:rowOff>
    </xdr:from>
    <xdr:to>
      <xdr:col>36</xdr:col>
      <xdr:colOff>165100</xdr:colOff>
      <xdr:row>39</xdr:row>
      <xdr:rowOff>112090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103217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7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42575</xdr:rowOff>
    </xdr:from>
    <xdr:to>
      <xdr:col>55</xdr:col>
      <xdr:colOff>0</xdr:colOff>
      <xdr:row>58</xdr:row>
      <xdr:rowOff>76657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86675"/>
          <a:ext cx="838200" cy="3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76657</xdr:rowOff>
    </xdr:from>
    <xdr:to>
      <xdr:col>50</xdr:col>
      <xdr:colOff>114300</xdr:colOff>
      <xdr:row>58</xdr:row>
      <xdr:rowOff>79745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20757"/>
          <a:ext cx="889000" cy="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76553</xdr:rowOff>
    </xdr:from>
    <xdr:to>
      <xdr:col>45</xdr:col>
      <xdr:colOff>177800</xdr:colOff>
      <xdr:row>58</xdr:row>
      <xdr:rowOff>79745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20653"/>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76553</xdr:rowOff>
    </xdr:from>
    <xdr:to>
      <xdr:col>41</xdr:col>
      <xdr:colOff>50800</xdr:colOff>
      <xdr:row>58</xdr:row>
      <xdr:rowOff>81645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20653"/>
          <a:ext cx="8890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1115</xdr:rowOff>
    </xdr:from>
    <xdr:to>
      <xdr:col>36</xdr:col>
      <xdr:colOff>165100</xdr:colOff>
      <xdr:row>58</xdr:row>
      <xdr:rowOff>102715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119242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163225</xdr:rowOff>
    </xdr:from>
    <xdr:to>
      <xdr:col>55</xdr:col>
      <xdr:colOff>50800</xdr:colOff>
      <xdr:row>58</xdr:row>
      <xdr:rowOff>93375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3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78152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5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25857</xdr:rowOff>
    </xdr:from>
    <xdr:to>
      <xdr:col>50</xdr:col>
      <xdr:colOff>165100</xdr:colOff>
      <xdr:row>58</xdr:row>
      <xdr:rowOff>127457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118584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6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28945</xdr:rowOff>
    </xdr:from>
    <xdr:to>
      <xdr:col>46</xdr:col>
      <xdr:colOff>38100</xdr:colOff>
      <xdr:row>58</xdr:row>
      <xdr:rowOff>130545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7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121672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6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25753</xdr:rowOff>
    </xdr:from>
    <xdr:to>
      <xdr:col>41</xdr:col>
      <xdr:colOff>101600</xdr:colOff>
      <xdr:row>58</xdr:row>
      <xdr:rowOff>127353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6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118480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6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30845</xdr:rowOff>
    </xdr:from>
    <xdr:to>
      <xdr:col>36</xdr:col>
      <xdr:colOff>165100</xdr:colOff>
      <xdr:row>58</xdr:row>
      <xdr:rowOff>132445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123572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35243</xdr:rowOff>
    </xdr:from>
    <xdr:to>
      <xdr:col>55</xdr:col>
      <xdr:colOff>0</xdr:colOff>
      <xdr:row>79</xdr:row>
      <xdr:rowOff>79555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79793"/>
          <a:ext cx="838200" cy="4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79555</xdr:rowOff>
    </xdr:from>
    <xdr:to>
      <xdr:col>50</xdr:col>
      <xdr:colOff>114300</xdr:colOff>
      <xdr:row>79</xdr:row>
      <xdr:rowOff>83113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624105"/>
          <a:ext cx="889000" cy="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77687</xdr:rowOff>
    </xdr:from>
    <xdr:to>
      <xdr:col>45</xdr:col>
      <xdr:colOff>177800</xdr:colOff>
      <xdr:row>79</xdr:row>
      <xdr:rowOff>83113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622237"/>
          <a:ext cx="8890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77687</xdr:rowOff>
    </xdr:from>
    <xdr:to>
      <xdr:col>41</xdr:col>
      <xdr:colOff>50800</xdr:colOff>
      <xdr:row>79</xdr:row>
      <xdr:rowOff>90070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622237"/>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102085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25363</xdr:rowOff>
    </xdr:from>
    <xdr:to>
      <xdr:col>36</xdr:col>
      <xdr:colOff>165100</xdr:colOff>
      <xdr:row>79</xdr:row>
      <xdr:rowOff>126963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6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143490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155893</xdr:rowOff>
    </xdr:from>
    <xdr:to>
      <xdr:col>55</xdr:col>
      <xdr:colOff>50800</xdr:colOff>
      <xdr:row>79</xdr:row>
      <xdr:rowOff>86043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114181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8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28755</xdr:rowOff>
    </xdr:from>
    <xdr:to>
      <xdr:col>50</xdr:col>
      <xdr:colOff>165100</xdr:colOff>
      <xdr:row>79</xdr:row>
      <xdr:rowOff>130355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7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121482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66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32313</xdr:rowOff>
    </xdr:from>
    <xdr:to>
      <xdr:col>46</xdr:col>
      <xdr:colOff>38100</xdr:colOff>
      <xdr:row>79</xdr:row>
      <xdr:rowOff>133913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7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125040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66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26887</xdr:rowOff>
    </xdr:from>
    <xdr:to>
      <xdr:col>41</xdr:col>
      <xdr:colOff>101600</xdr:colOff>
      <xdr:row>79</xdr:row>
      <xdr:rowOff>128487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119614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6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39270</xdr:rowOff>
    </xdr:from>
    <xdr:to>
      <xdr:col>36</xdr:col>
      <xdr:colOff>165100</xdr:colOff>
      <xdr:row>79</xdr:row>
      <xdr:rowOff>140870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131997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7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87836</xdr:rowOff>
    </xdr:from>
    <xdr:to>
      <xdr:col>55</xdr:col>
      <xdr:colOff>0</xdr:colOff>
      <xdr:row>98</xdr:row>
      <xdr:rowOff>138629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89936"/>
          <a:ext cx="838200" cy="5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87836</xdr:rowOff>
    </xdr:from>
    <xdr:to>
      <xdr:col>50</xdr:col>
      <xdr:colOff>114300</xdr:colOff>
      <xdr:row>98</xdr:row>
      <xdr:rowOff>101392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89936"/>
          <a:ext cx="8890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114160</xdr:rowOff>
    </xdr:from>
    <xdr:to>
      <xdr:col>45</xdr:col>
      <xdr:colOff>177800</xdr:colOff>
      <xdr:row>98</xdr:row>
      <xdr:rowOff>101392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44810"/>
          <a:ext cx="889000" cy="15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114160</xdr:rowOff>
    </xdr:from>
    <xdr:to>
      <xdr:col>41</xdr:col>
      <xdr:colOff>50800</xdr:colOff>
      <xdr:row>97</xdr:row>
      <xdr:rowOff>167301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44810"/>
          <a:ext cx="889000" cy="5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108198</xdr:rowOff>
    </xdr:from>
    <xdr:to>
      <xdr:col>36</xdr:col>
      <xdr:colOff>165100</xdr:colOff>
      <xdr:row>99</xdr:row>
      <xdr:rowOff>38348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91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29475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700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87829</xdr:rowOff>
    </xdr:from>
    <xdr:to>
      <xdr:col>55</xdr:col>
      <xdr:colOff>50800</xdr:colOff>
      <xdr:row>99</xdr:row>
      <xdr:rowOff>17979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20708</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2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37036</xdr:rowOff>
    </xdr:from>
    <xdr:to>
      <xdr:col>50</xdr:col>
      <xdr:colOff>165100</xdr:colOff>
      <xdr:row>98</xdr:row>
      <xdr:rowOff>138636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3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155163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61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50592</xdr:rowOff>
    </xdr:from>
    <xdr:to>
      <xdr:col>46</xdr:col>
      <xdr:colOff>38100</xdr:colOff>
      <xdr:row>98</xdr:row>
      <xdr:rowOff>152192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143319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94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63360</xdr:rowOff>
    </xdr:from>
    <xdr:to>
      <xdr:col>41</xdr:col>
      <xdr:colOff>101600</xdr:colOff>
      <xdr:row>97</xdr:row>
      <xdr:rowOff>164960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10037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46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116501</xdr:rowOff>
    </xdr:from>
    <xdr:to>
      <xdr:col>36</xdr:col>
      <xdr:colOff>165100</xdr:colOff>
      <xdr:row>98</xdr:row>
      <xdr:rowOff>46651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4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63178</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52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84593</xdr:rowOff>
    </xdr:from>
    <xdr:to>
      <xdr:col>85</xdr:col>
      <xdr:colOff>127000</xdr:colOff>
      <xdr:row>38</xdr:row>
      <xdr:rowOff>96231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599693"/>
          <a:ext cx="838200" cy="1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96231</xdr:rowOff>
    </xdr:from>
    <xdr:to>
      <xdr:col>81</xdr:col>
      <xdr:colOff>50800</xdr:colOff>
      <xdr:row>38</xdr:row>
      <xdr:rowOff>115324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611331"/>
          <a:ext cx="889000" cy="1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115324</xdr:rowOff>
    </xdr:from>
    <xdr:to>
      <xdr:col>76</xdr:col>
      <xdr:colOff>114300</xdr:colOff>
      <xdr:row>38</xdr:row>
      <xdr:rowOff>119743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630424"/>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105904</xdr:rowOff>
    </xdr:from>
    <xdr:to>
      <xdr:col>71</xdr:col>
      <xdr:colOff>177800</xdr:colOff>
      <xdr:row>38</xdr:row>
      <xdr:rowOff>119743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621004"/>
          <a:ext cx="889000" cy="1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100843</xdr:rowOff>
    </xdr:from>
    <xdr:to>
      <xdr:col>67</xdr:col>
      <xdr:colOff>101600</xdr:colOff>
      <xdr:row>39</xdr:row>
      <xdr:rowOff>30993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61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22120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70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33793</xdr:rowOff>
    </xdr:from>
    <xdr:to>
      <xdr:col>85</xdr:col>
      <xdr:colOff>177800</xdr:colOff>
      <xdr:row>38</xdr:row>
      <xdr:rowOff>135393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4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164619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3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45431</xdr:rowOff>
    </xdr:from>
    <xdr:to>
      <xdr:col>81</xdr:col>
      <xdr:colOff>101600</xdr:colOff>
      <xdr:row>38</xdr:row>
      <xdr:rowOff>147031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6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163559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64524</xdr:rowOff>
    </xdr:from>
    <xdr:to>
      <xdr:col>76</xdr:col>
      <xdr:colOff>165100</xdr:colOff>
      <xdr:row>38</xdr:row>
      <xdr:rowOff>166124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157251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7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68943</xdr:rowOff>
    </xdr:from>
    <xdr:to>
      <xdr:col>72</xdr:col>
      <xdr:colOff>38100</xdr:colOff>
      <xdr:row>38</xdr:row>
      <xdr:rowOff>170543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8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161670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7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55104</xdr:rowOff>
    </xdr:from>
    <xdr:to>
      <xdr:col>67</xdr:col>
      <xdr:colOff>101600</xdr:colOff>
      <xdr:row>38</xdr:row>
      <xdr:rowOff>156704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1780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34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132927</xdr:rowOff>
    </xdr:from>
    <xdr:to>
      <xdr:col>85</xdr:col>
      <xdr:colOff>127000</xdr:colOff>
      <xdr:row>57</xdr:row>
      <xdr:rowOff>156294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905577"/>
          <a:ext cx="838200" cy="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149041</xdr:rowOff>
    </xdr:from>
    <xdr:to>
      <xdr:col>81</xdr:col>
      <xdr:colOff>50800</xdr:colOff>
      <xdr:row>57</xdr:row>
      <xdr:rowOff>156294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921691"/>
          <a:ext cx="889000" cy="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106320</xdr:rowOff>
    </xdr:from>
    <xdr:to>
      <xdr:col>76</xdr:col>
      <xdr:colOff>114300</xdr:colOff>
      <xdr:row>57</xdr:row>
      <xdr:rowOff>149041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78970"/>
          <a:ext cx="889000" cy="4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142590</xdr:rowOff>
    </xdr:from>
    <xdr:to>
      <xdr:col>71</xdr:col>
      <xdr:colOff>177800</xdr:colOff>
      <xdr:row>57</xdr:row>
      <xdr:rowOff>106320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743790"/>
          <a:ext cx="889000" cy="13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89639</xdr:rowOff>
    </xdr:from>
    <xdr:to>
      <xdr:col>67</xdr:col>
      <xdr:colOff>101600</xdr:colOff>
      <xdr:row>58</xdr:row>
      <xdr:rowOff>19789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6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10916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5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82127</xdr:rowOff>
    </xdr:from>
    <xdr:to>
      <xdr:col>85</xdr:col>
      <xdr:colOff>177800</xdr:colOff>
      <xdr:row>58</xdr:row>
      <xdr:rowOff>12277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5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168504</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6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105494</xdr:rowOff>
    </xdr:from>
    <xdr:to>
      <xdr:col>81</xdr:col>
      <xdr:colOff>101600</xdr:colOff>
      <xdr:row>58</xdr:row>
      <xdr:rowOff>35644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26771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98241</xdr:rowOff>
    </xdr:from>
    <xdr:to>
      <xdr:col>76</xdr:col>
      <xdr:colOff>165100</xdr:colOff>
      <xdr:row>58</xdr:row>
      <xdr:rowOff>28391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19518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55520</xdr:rowOff>
    </xdr:from>
    <xdr:to>
      <xdr:col>72</xdr:col>
      <xdr:colOff>38100</xdr:colOff>
      <xdr:row>57</xdr:row>
      <xdr:rowOff>157120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2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148247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2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91790</xdr:rowOff>
    </xdr:from>
    <xdr:to>
      <xdr:col>67</xdr:col>
      <xdr:colOff>101600</xdr:colOff>
      <xdr:row>57</xdr:row>
      <xdr:rowOff>21940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38467</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46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75767</xdr:rowOff>
    </xdr:from>
    <xdr:to>
      <xdr:col>67</xdr:col>
      <xdr:colOff>101600</xdr:colOff>
      <xdr:row>78</xdr:row>
      <xdr:rowOff>5917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22444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163326</xdr:rowOff>
    </xdr:from>
    <xdr:to>
      <xdr:col>85</xdr:col>
      <xdr:colOff>127000</xdr:colOff>
      <xdr:row>98</xdr:row>
      <xdr:rowOff>13143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793976"/>
          <a:ext cx="838200" cy="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13143</xdr:rowOff>
    </xdr:from>
    <xdr:to>
      <xdr:col>81</xdr:col>
      <xdr:colOff>50800</xdr:colOff>
      <xdr:row>98</xdr:row>
      <xdr:rowOff>33079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815243"/>
          <a:ext cx="889000" cy="1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33079</xdr:rowOff>
    </xdr:from>
    <xdr:to>
      <xdr:col>76</xdr:col>
      <xdr:colOff>114300</xdr:colOff>
      <xdr:row>98</xdr:row>
      <xdr:rowOff>35598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835179"/>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21789</xdr:rowOff>
    </xdr:from>
    <xdr:to>
      <xdr:col>71</xdr:col>
      <xdr:colOff>177800</xdr:colOff>
      <xdr:row>98</xdr:row>
      <xdr:rowOff>35598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823889"/>
          <a:ext cx="889000" cy="1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29496</xdr:rowOff>
    </xdr:from>
    <xdr:to>
      <xdr:col>67</xdr:col>
      <xdr:colOff>101600</xdr:colOff>
      <xdr:row>98</xdr:row>
      <xdr:rowOff>131096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8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122223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9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112526</xdr:rowOff>
    </xdr:from>
    <xdr:to>
      <xdr:col>85</xdr:col>
      <xdr:colOff>177800</xdr:colOff>
      <xdr:row>98</xdr:row>
      <xdr:rowOff>42676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7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90953</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2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133793</xdr:rowOff>
    </xdr:from>
    <xdr:to>
      <xdr:col>81</xdr:col>
      <xdr:colOff>101600</xdr:colOff>
      <xdr:row>98</xdr:row>
      <xdr:rowOff>63943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7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55070</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85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153729</xdr:rowOff>
    </xdr:from>
    <xdr:to>
      <xdr:col>76</xdr:col>
      <xdr:colOff>165100</xdr:colOff>
      <xdr:row>98</xdr:row>
      <xdr:rowOff>83879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78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75006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156248</xdr:rowOff>
    </xdr:from>
    <xdr:to>
      <xdr:col>72</xdr:col>
      <xdr:colOff>38100</xdr:colOff>
      <xdr:row>98</xdr:row>
      <xdr:rowOff>86398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7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77525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87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142439</xdr:rowOff>
    </xdr:from>
    <xdr:to>
      <xdr:col>67</xdr:col>
      <xdr:colOff>101600</xdr:colOff>
      <xdr:row>98</xdr:row>
      <xdr:rowOff>72589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7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89116</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54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85786</xdr:rowOff>
    </xdr:from>
    <xdr:to>
      <xdr:col>98</xdr:col>
      <xdr:colOff>38100</xdr:colOff>
      <xdr:row>39</xdr:row>
      <xdr:rowOff>15936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32464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6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衛生費・消防費以外は類似団体平均を下回っているが、主な要因は人件費・物件費の数値が平均より低く推移しているためである。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衛生費の数値が高い要因としては、病院・水道事業会計負担金及びごみ処理に係る一部事務組合・広域連合負担金を支出しているためであり、今後は住民サービスの維持・向上に配慮しながら、公営企業等の健全経営について各団体と協議し数値の低減を図っていく。</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消防費の数値が高い要因としては、消防施設等の整備（防火水槽の新設及び消防ポンプ自動車の更新）や、Ｊアラートの更新・避難路の整備等、防災体制の強化を図ったためである。今後も消防施設・設備の更新等については、渡島西部広域事務組合が策定した公共施設等総合管理計画に基づき計画的に実施することで、防災体制の維持・向上を図るとともに、数値の平準化に努め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民生費が前年度から</a:t>
          </a:r>
          <a:r>
            <a:rPr kumimoji="1" lang="en-US" altLang="ja-JP" sz="900">
              <a:latin typeface="ＭＳ Ｐゴシック" panose="020B0600070205080204" pitchFamily="50" charset="-128"/>
              <a:ea typeface="ＭＳ Ｐゴシック" panose="020B0600070205080204" pitchFamily="50" charset="-128"/>
            </a:rPr>
            <a:t>51,647</a:t>
          </a:r>
          <a:r>
            <a:rPr kumimoji="1" lang="ja-JP" altLang="en-US" sz="900">
              <a:latin typeface="ＭＳ Ｐゴシック" panose="020B0600070205080204" pitchFamily="50" charset="-128"/>
              <a:ea typeface="ＭＳ Ｐゴシック" panose="020B0600070205080204" pitchFamily="50" charset="-128"/>
            </a:rPr>
            <a:t>円増加しているのは、介護老人保健施設事業から特別養護老人ホーム事業に経営移行した高齢者介護サービス事業会計への負担金</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億円及び地域福祉基金に</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億</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千</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百万円を積み立てたことによるものである。今後も住民福祉の維持・向上に資する施策について、平成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年度策定の「第</a:t>
          </a:r>
          <a:r>
            <a:rPr kumimoji="1" lang="en-US" altLang="ja-JP" sz="900">
              <a:latin typeface="ＭＳ Ｐゴシック" panose="020B0600070205080204" pitchFamily="50" charset="-128"/>
              <a:ea typeface="ＭＳ Ｐゴシック" panose="020B0600070205080204" pitchFamily="50" charset="-128"/>
            </a:rPr>
            <a:t>6</a:t>
          </a:r>
          <a:r>
            <a:rPr kumimoji="1" lang="ja-JP" altLang="en-US" sz="900">
              <a:latin typeface="ＭＳ Ｐゴシック" panose="020B0600070205080204" pitchFamily="50" charset="-128"/>
              <a:ea typeface="ＭＳ Ｐゴシック" panose="020B0600070205080204" pitchFamily="50" charset="-128"/>
            </a:rPr>
            <a:t>次振興計画</a:t>
          </a:r>
          <a:r>
            <a:rPr kumimoji="1" lang="en-US" altLang="ja-JP" sz="900">
              <a:latin typeface="ＭＳ Ｐゴシック" panose="020B0600070205080204" pitchFamily="50" charset="-128"/>
              <a:ea typeface="ＭＳ Ｐゴシック" panose="020B0600070205080204" pitchFamily="50" charset="-128"/>
            </a:rPr>
            <a:t>(H26</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R5)</a:t>
          </a:r>
          <a:r>
            <a:rPr kumimoji="1" lang="ja-JP" altLang="en-US" sz="900">
              <a:latin typeface="ＭＳ Ｐゴシック" panose="020B0600070205080204" pitchFamily="50" charset="-128"/>
              <a:ea typeface="ＭＳ Ｐゴシック" panose="020B0600070205080204" pitchFamily="50" charset="-128"/>
            </a:rPr>
            <a:t>」に基づき計画的な実施に努めていく。</a:t>
          </a:r>
          <a:endParaRPr kumimoji="1" lang="en-US" altLang="ja-JP" sz="9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Ｐゴシック" panose="020B0600070205080204" pitchFamily="50" charset="-128"/>
              <a:ea typeface="ＭＳ Ｐゴシック" panose="020B0600070205080204" pitchFamily="50" charset="-128"/>
            </a:rPr>
            <a:t>　商工費が前年度から</a:t>
          </a:r>
          <a:r>
            <a:rPr kumimoji="1" lang="en-US" altLang="ja-JP" sz="900">
              <a:latin typeface="ＭＳ Ｐゴシック" panose="020B0600070205080204" pitchFamily="50" charset="-128"/>
              <a:ea typeface="ＭＳ Ｐゴシック" panose="020B0600070205080204" pitchFamily="50" charset="-128"/>
            </a:rPr>
            <a:t>40,706</a:t>
          </a:r>
          <a:r>
            <a:rPr kumimoji="1" lang="ja-JP" altLang="en-US" sz="900">
              <a:latin typeface="ＭＳ Ｐゴシック" panose="020B0600070205080204" pitchFamily="50" charset="-128"/>
              <a:ea typeface="ＭＳ Ｐゴシック" panose="020B0600070205080204" pitchFamily="50" charset="-128"/>
            </a:rPr>
            <a:t>円増加しているのは、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町内中小・小規模企業の成長発展及び地域経済の活性化を図ることを目的とした中小企業・小規模企業経営改善等支援基金</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を積み立て、基金を原資に</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町内の中小企業・小規模企業に対する経営改善等支援補助金</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百万円を交付したためである。今後も地域経済の活性化に資する施策について、</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次振興計画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」に基づき計画的な実施に努めていく。</a:t>
          </a: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北海道木古内町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17</a:t>
          </a:r>
          <a:r>
            <a:rPr kumimoji="1" lang="ja-JP" altLang="en-US" sz="1100">
              <a:latin typeface="ＭＳ ゴシック" pitchFamily="49" charset="-128"/>
              <a:ea typeface="ＭＳ ゴシック" pitchFamily="49" charset="-128"/>
            </a:rPr>
            <a:t>年度から継続して各種経費の節減に努めてきたことにより、財政調整基金残高は年々増加傾向にあったが、基金の使途を明確化するため、平成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年度では町内中小企業・小規模企業の発展成長及び地域経済の活性化を図ることを目的に中小企業・小規模企業経営改善等支援基金</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千万円を一般財源で造成したことから、財政調整基金残高が減少している。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公共施設等の老朽化対策に係る維持補修費・更新費用の増加と駅周辺整備に係る公債費の増加が見込まれるため、事務事業の見直しや公共施設等の統廃合などの行財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北海道木古内町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は介護老人保健施設事業が特別養護老人ホーム事業に経営移行したことから、過年度の介護老人保健施設事業会計がその他会計（黒字）に表記され、新たに高齢者介護サービス事業会計が追加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４指標が導入された平成１９年度当初から、公営企業のうち法適用企業である国保病院事業会計、高齢者介護サービス事業会計、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水道事業会計</a:t>
          </a:r>
          <a:r>
            <a:rPr kumimoji="1" lang="ja-JP" altLang="en-US" sz="1400">
              <a:latin typeface="ＭＳ ゴシック" pitchFamily="49" charset="-128"/>
              <a:ea typeface="ＭＳ ゴシック" pitchFamily="49" charset="-128"/>
            </a:rPr>
            <a:t>においては、流動負債を大きく上回る流動資産を保有していることで安定的に黒字で推移している。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また、法非適用企業及び公営企業会計以外の特別会計でも実質赤字額は生じておらず、今後も黒字傾向を保持できるよう健全経営に努めていく。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4270382</v>
      </c>
      <c r="BO4" s="430"/>
      <c r="BP4" s="430"/>
      <c r="BQ4" s="430"/>
      <c r="BR4" s="430"/>
      <c r="BS4" s="430"/>
      <c r="BT4" s="430"/>
      <c r="BU4" s="431"/>
      <c r="BV4" s="429">
        <v>4077898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0.1</v>
      </c>
      <c r="CU4" s="436"/>
      <c r="CV4" s="436"/>
      <c r="CW4" s="436"/>
      <c r="CX4" s="436"/>
      <c r="CY4" s="436"/>
      <c r="CZ4" s="436"/>
      <c r="DA4" s="437"/>
      <c r="DB4" s="435">
        <v>1.9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4247595</v>
      </c>
      <c r="BO5" s="467"/>
      <c r="BP5" s="467"/>
      <c r="BQ5" s="467"/>
      <c r="BR5" s="467"/>
      <c r="BS5" s="467"/>
      <c r="BT5" s="467"/>
      <c r="BU5" s="468"/>
      <c r="BV5" s="466">
        <v>4027612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v>
      </c>
      <c r="CU5" s="464"/>
      <c r="CV5" s="464"/>
      <c r="CW5" s="464"/>
      <c r="CX5" s="464"/>
      <c r="CY5" s="464"/>
      <c r="CZ5" s="464"/>
      <c r="DA5" s="465"/>
      <c r="DB5" s="463">
        <v>94.5</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22787</v>
      </c>
      <c r="BO6" s="467"/>
      <c r="BP6" s="467"/>
      <c r="BQ6" s="467"/>
      <c r="BR6" s="467"/>
      <c r="BS6" s="467"/>
      <c r="BT6" s="467"/>
      <c r="BU6" s="468"/>
      <c r="BV6" s="466">
        <v>50286</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98.8</v>
      </c>
      <c r="CU6" s="504"/>
      <c r="CV6" s="504"/>
      <c r="CW6" s="504"/>
      <c r="CX6" s="504"/>
      <c r="CY6" s="504"/>
      <c r="CZ6" s="504"/>
      <c r="DA6" s="505"/>
      <c r="DB6" s="503">
        <v>98.2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21512</v>
      </c>
      <c r="BO7" s="467"/>
      <c r="BP7" s="467"/>
      <c r="BQ7" s="467"/>
      <c r="BR7" s="467"/>
      <c r="BS7" s="467"/>
      <c r="BT7" s="467"/>
      <c r="BU7" s="468"/>
      <c r="BV7" s="466">
        <v>20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2545229</v>
      </c>
      <c r="CU7" s="467"/>
      <c r="CV7" s="467"/>
      <c r="CW7" s="467"/>
      <c r="CX7" s="467"/>
      <c r="CY7" s="467"/>
      <c r="CZ7" s="467"/>
      <c r="DA7" s="468"/>
      <c r="DB7" s="466">
        <v>2610898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1275</v>
      </c>
      <c r="BO8" s="467"/>
      <c r="BP8" s="467"/>
      <c r="BQ8" s="467"/>
      <c r="BR8" s="467"/>
      <c r="BS8" s="467"/>
      <c r="BT8" s="467"/>
      <c r="BU8" s="468"/>
      <c r="BV8" s="466">
        <v>50266</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0.21</v>
      </c>
      <c r="CU8" s="507"/>
      <c r="CV8" s="507"/>
      <c r="CW8" s="507"/>
      <c r="CX8" s="507"/>
      <c r="CY8" s="507"/>
      <c r="CZ8" s="507"/>
      <c r="DA8" s="508"/>
      <c r="DB8" s="506">
        <v>0.19</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4547</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102</v>
      </c>
      <c r="AV9" s="499"/>
      <c r="AW9" s="499"/>
      <c r="AX9" s="499"/>
      <c r="AY9" s="500" t="s">
        <v>116</v>
      </c>
      <c r="AZ9" s="501"/>
      <c r="BA9" s="501"/>
      <c r="BB9" s="501"/>
      <c r="BC9" s="501"/>
      <c r="BD9" s="501"/>
      <c r="BE9" s="501"/>
      <c r="BF9" s="501"/>
      <c r="BG9" s="501"/>
      <c r="BH9" s="501"/>
      <c r="BI9" s="501"/>
      <c r="BJ9" s="501"/>
      <c r="BK9" s="501"/>
      <c r="BL9" s="501"/>
      <c r="BM9" s="502"/>
      <c r="BN9" s="466">
        <v>-48991</v>
      </c>
      <c r="BO9" s="467"/>
      <c r="BP9" s="467"/>
      <c r="BQ9" s="467"/>
      <c r="BR9" s="467"/>
      <c r="BS9" s="467"/>
      <c r="BT9" s="467"/>
      <c r="BU9" s="468"/>
      <c r="BV9" s="466">
        <v>47910</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14.3</v>
      </c>
      <c r="CU9" s="464"/>
      <c r="CV9" s="464"/>
      <c r="CW9" s="464"/>
      <c r="CX9" s="464"/>
      <c r="CY9" s="464"/>
      <c r="CZ9" s="464"/>
      <c r="DA9" s="465"/>
      <c r="DB9" s="463">
        <v>14.3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5341</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1517</v>
      </c>
      <c r="BO10" s="467"/>
      <c r="BP10" s="467"/>
      <c r="BQ10" s="467"/>
      <c r="BR10" s="467"/>
      <c r="BS10" s="467"/>
      <c r="BT10" s="467"/>
      <c r="BU10" s="468"/>
      <c r="BV10" s="466">
        <v>1408</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4176</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191000</v>
      </c>
      <c r="BO12" s="467"/>
      <c r="BP12" s="467"/>
      <c r="BQ12" s="467"/>
      <c r="BR12" s="467"/>
      <c r="BS12" s="467"/>
      <c r="BT12" s="467"/>
      <c r="BU12" s="468"/>
      <c r="BV12" s="466">
        <v>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130</v>
      </c>
      <c r="CU12" s="507"/>
      <c r="CV12" s="507"/>
      <c r="CW12" s="507"/>
      <c r="CX12" s="507"/>
      <c r="CY12" s="507"/>
      <c r="CZ12" s="507"/>
      <c r="DA12" s="508"/>
      <c r="DB12" s="506" t="s">
        <v>130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4150</v>
      </c>
      <c r="S13" s="548"/>
      <c r="T13" s="548"/>
      <c r="U13" s="548"/>
      <c r="V13" s="549"/>
      <c r="W13" s="482" t="s">
        <v>140</v>
      </c>
      <c r="X13" s="483"/>
      <c r="Y13" s="483"/>
      <c r="Z13" s="483"/>
      <c r="AA13" s="483"/>
      <c r="AB13" s="473"/>
      <c r="AC13" s="517">
        <v>211</v>
      </c>
      <c r="AD13" s="518"/>
      <c r="AE13" s="518"/>
      <c r="AF13" s="518"/>
      <c r="AG13" s="557"/>
      <c r="AH13" s="517">
        <v>236</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-238474</v>
      </c>
      <c r="BO13" s="467"/>
      <c r="BP13" s="467"/>
      <c r="BQ13" s="467"/>
      <c r="BR13" s="467"/>
      <c r="BS13" s="467"/>
      <c r="BT13" s="467"/>
      <c r="BU13" s="468"/>
      <c r="BV13" s="466">
        <v>49318</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8.1999999999999993</v>
      </c>
      <c r="CU13" s="464"/>
      <c r="CV13" s="464"/>
      <c r="CW13" s="464"/>
      <c r="CX13" s="464"/>
      <c r="CY13" s="464"/>
      <c r="CZ13" s="464"/>
      <c r="DA13" s="465"/>
      <c r="DB13" s="463">
        <v>7.4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4288</v>
      </c>
      <c r="S14" s="548"/>
      <c r="T14" s="548"/>
      <c r="U14" s="548"/>
      <c r="V14" s="549"/>
      <c r="W14" s="456"/>
      <c r="X14" s="457"/>
      <c r="Y14" s="457"/>
      <c r="Z14" s="457"/>
      <c r="AA14" s="457"/>
      <c r="AB14" s="446"/>
      <c r="AC14" s="550">
        <v>10.3</v>
      </c>
      <c r="AD14" s="551"/>
      <c r="AE14" s="551"/>
      <c r="AF14" s="551"/>
      <c r="AG14" s="552"/>
      <c r="AH14" s="550">
        <v>10.8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87.3</v>
      </c>
      <c r="CU14" s="562"/>
      <c r="CV14" s="562"/>
      <c r="CW14" s="562"/>
      <c r="CX14" s="562"/>
      <c r="CY14" s="562"/>
      <c r="CZ14" s="562"/>
      <c r="DA14" s="563"/>
      <c r="DB14" s="561">
        <v>97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4260</v>
      </c>
      <c r="S15" s="548"/>
      <c r="T15" s="548"/>
      <c r="U15" s="548"/>
      <c r="V15" s="549"/>
      <c r="W15" s="482" t="s">
        <v>148</v>
      </c>
      <c r="X15" s="483"/>
      <c r="Y15" s="483"/>
      <c r="Z15" s="483"/>
      <c r="AA15" s="483"/>
      <c r="AB15" s="473"/>
      <c r="AC15" s="517">
        <v>589</v>
      </c>
      <c r="AD15" s="518"/>
      <c r="AE15" s="518"/>
      <c r="AF15" s="518"/>
      <c r="AG15" s="557"/>
      <c r="AH15" s="517">
        <v>621</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496218</v>
      </c>
      <c r="BO15" s="430"/>
      <c r="BP15" s="430"/>
      <c r="BQ15" s="430"/>
      <c r="BR15" s="430"/>
      <c r="BS15" s="430"/>
      <c r="BT15" s="430"/>
      <c r="BU15" s="431"/>
      <c r="BV15" s="429">
        <v>509628</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28.6</v>
      </c>
      <c r="AD16" s="551"/>
      <c r="AE16" s="551"/>
      <c r="AF16" s="551"/>
      <c r="AG16" s="552"/>
      <c r="AH16" s="550">
        <v>28.4</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2304580</v>
      </c>
      <c r="BO16" s="467"/>
      <c r="BP16" s="467"/>
      <c r="BQ16" s="467"/>
      <c r="BR16" s="467"/>
      <c r="BS16" s="467"/>
      <c r="BT16" s="467"/>
      <c r="BU16" s="468"/>
      <c r="BV16" s="466">
        <v>2370194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1257</v>
      </c>
      <c r="AD17" s="518"/>
      <c r="AE17" s="518"/>
      <c r="AF17" s="518"/>
      <c r="AG17" s="557"/>
      <c r="AH17" s="517">
        <v>1332</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630887</v>
      </c>
      <c r="BO17" s="467"/>
      <c r="BP17" s="467"/>
      <c r="BQ17" s="467"/>
      <c r="BR17" s="467"/>
      <c r="BS17" s="467"/>
      <c r="BT17" s="467"/>
      <c r="BU17" s="468"/>
      <c r="BV17" s="466">
        <v>649558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221.87</v>
      </c>
      <c r="M18" s="579"/>
      <c r="N18" s="579"/>
      <c r="O18" s="579"/>
      <c r="P18" s="579"/>
      <c r="Q18" s="579"/>
      <c r="R18" s="580"/>
      <c r="S18" s="580"/>
      <c r="T18" s="580"/>
      <c r="U18" s="580"/>
      <c r="V18" s="581"/>
      <c r="W18" s="484"/>
      <c r="X18" s="485"/>
      <c r="Y18" s="485"/>
      <c r="Z18" s="485"/>
      <c r="AA18" s="485"/>
      <c r="AB18" s="476"/>
      <c r="AC18" s="582">
        <v>61.1</v>
      </c>
      <c r="AD18" s="583"/>
      <c r="AE18" s="583"/>
      <c r="AF18" s="583"/>
      <c r="AG18" s="584"/>
      <c r="AH18" s="582">
        <v>60.8</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2421006</v>
      </c>
      <c r="BO18" s="467"/>
      <c r="BP18" s="467"/>
      <c r="BQ18" s="467"/>
      <c r="BR18" s="467"/>
      <c r="BS18" s="467"/>
      <c r="BT18" s="467"/>
      <c r="BU18" s="468"/>
      <c r="BV18" s="466">
        <v>2474745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20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3081271</v>
      </c>
      <c r="BO19" s="467"/>
      <c r="BP19" s="467"/>
      <c r="BQ19" s="467"/>
      <c r="BR19" s="467"/>
      <c r="BS19" s="467"/>
      <c r="BT19" s="467"/>
      <c r="BU19" s="468"/>
      <c r="BV19" s="466">
        <v>2907174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2140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5532803</v>
      </c>
      <c r="BO23" s="467"/>
      <c r="BP23" s="467"/>
      <c r="BQ23" s="467"/>
      <c r="BR23" s="467"/>
      <c r="BS23" s="467"/>
      <c r="BT23" s="467"/>
      <c r="BU23" s="468"/>
      <c r="BV23" s="466">
        <v>5627270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7000</v>
      </c>
      <c r="R24" s="518"/>
      <c r="S24" s="518"/>
      <c r="T24" s="518"/>
      <c r="U24" s="518"/>
      <c r="V24" s="557"/>
      <c r="W24" s="616"/>
      <c r="X24" s="604"/>
      <c r="Y24" s="605"/>
      <c r="Z24" s="516" t="s">
        <v>172</v>
      </c>
      <c r="AA24" s="496"/>
      <c r="AB24" s="496"/>
      <c r="AC24" s="496"/>
      <c r="AD24" s="496"/>
      <c r="AE24" s="496"/>
      <c r="AF24" s="496"/>
      <c r="AG24" s="497"/>
      <c r="AH24" s="517">
        <v>60</v>
      </c>
      <c r="AI24" s="518"/>
      <c r="AJ24" s="518"/>
      <c r="AK24" s="518"/>
      <c r="AL24" s="557"/>
      <c r="AM24" s="517">
        <v>170880</v>
      </c>
      <c r="AN24" s="518"/>
      <c r="AO24" s="518"/>
      <c r="AP24" s="518"/>
      <c r="AQ24" s="518"/>
      <c r="AR24" s="557"/>
      <c r="AS24" s="517">
        <v>2848</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4812939</v>
      </c>
      <c r="BO24" s="467"/>
      <c r="BP24" s="467"/>
      <c r="BQ24" s="467"/>
      <c r="BR24" s="467"/>
      <c r="BS24" s="467"/>
      <c r="BT24" s="467"/>
      <c r="BU24" s="468"/>
      <c r="BV24" s="466">
        <v>4851359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6000</v>
      </c>
      <c r="R25" s="518"/>
      <c r="S25" s="518"/>
      <c r="T25" s="518"/>
      <c r="U25" s="518"/>
      <c r="V25" s="557"/>
      <c r="W25" s="616"/>
      <c r="X25" s="604"/>
      <c r="Y25" s="605"/>
      <c r="Z25" s="516" t="s">
        <v>175</v>
      </c>
      <c r="AA25" s="496"/>
      <c r="AB25" s="496"/>
      <c r="AC25" s="496"/>
      <c r="AD25" s="496"/>
      <c r="AE25" s="496"/>
      <c r="AF25" s="496"/>
      <c r="AG25" s="497"/>
      <c r="AH25" s="517" t="s">
        <v>130</v>
      </c>
      <c r="AI25" s="518"/>
      <c r="AJ25" s="518"/>
      <c r="AK25" s="518"/>
      <c r="AL25" s="557"/>
      <c r="AM25" s="517" t="s">
        <v>129</v>
      </c>
      <c r="AN25" s="518"/>
      <c r="AO25" s="518"/>
      <c r="AP25" s="518"/>
      <c r="AQ25" s="518"/>
      <c r="AR25" s="557"/>
      <c r="AS25" s="517" t="s">
        <v>129</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121349</v>
      </c>
      <c r="BO25" s="430"/>
      <c r="BP25" s="430"/>
      <c r="BQ25" s="430"/>
      <c r="BR25" s="430"/>
      <c r="BS25" s="430"/>
      <c r="BT25" s="430"/>
      <c r="BU25" s="431"/>
      <c r="BV25" s="429">
        <v>58586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5600</v>
      </c>
      <c r="R26" s="518"/>
      <c r="S26" s="518"/>
      <c r="T26" s="518"/>
      <c r="U26" s="518"/>
      <c r="V26" s="557"/>
      <c r="W26" s="616"/>
      <c r="X26" s="604"/>
      <c r="Y26" s="605"/>
      <c r="Z26" s="516" t="s">
        <v>178</v>
      </c>
      <c r="AA26" s="626"/>
      <c r="AB26" s="626"/>
      <c r="AC26" s="626"/>
      <c r="AD26" s="626"/>
      <c r="AE26" s="626"/>
      <c r="AF26" s="626"/>
      <c r="AG26" s="627"/>
      <c r="AH26" s="517">
        <v>2</v>
      </c>
      <c r="AI26" s="518"/>
      <c r="AJ26" s="518"/>
      <c r="AK26" s="518"/>
      <c r="AL26" s="557"/>
      <c r="AM26" s="517" t="s">
        <v>179</v>
      </c>
      <c r="AN26" s="518"/>
      <c r="AO26" s="518"/>
      <c r="AP26" s="518"/>
      <c r="AQ26" s="518"/>
      <c r="AR26" s="557"/>
      <c r="AS26" s="517" t="s">
        <v>179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130</v>
      </c>
      <c r="BO26" s="467"/>
      <c r="BP26" s="467"/>
      <c r="BQ26" s="467"/>
      <c r="BR26" s="467"/>
      <c r="BS26" s="467"/>
      <c r="BT26" s="467"/>
      <c r="BU26" s="468"/>
      <c r="BV26" s="466" t="s">
        <v>181</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2550</v>
      </c>
      <c r="R27" s="518"/>
      <c r="S27" s="518"/>
      <c r="T27" s="518"/>
      <c r="U27" s="518"/>
      <c r="V27" s="557"/>
      <c r="W27" s="616"/>
      <c r="X27" s="604"/>
      <c r="Y27" s="605"/>
      <c r="Z27" s="516" t="s">
        <v>183</v>
      </c>
      <c r="AA27" s="496"/>
      <c r="AB27" s="496"/>
      <c r="AC27" s="496"/>
      <c r="AD27" s="496"/>
      <c r="AE27" s="496"/>
      <c r="AF27" s="496"/>
      <c r="AG27" s="497"/>
      <c r="AH27" s="517" t="s">
        <v>181</v>
      </c>
      <c r="AI27" s="518"/>
      <c r="AJ27" s="518"/>
      <c r="AK27" s="518"/>
      <c r="AL27" s="557"/>
      <c r="AM27" s="517" t="s">
        <v>130</v>
      </c>
      <c r="AN27" s="518"/>
      <c r="AO27" s="518"/>
      <c r="AP27" s="518"/>
      <c r="AQ27" s="518"/>
      <c r="AR27" s="557"/>
      <c r="AS27" s="517" t="s">
        <v>181</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t="s">
        <v>129</v>
      </c>
      <c r="BO27" s="640"/>
      <c r="BP27" s="640"/>
      <c r="BQ27" s="640"/>
      <c r="BR27" s="640"/>
      <c r="BS27" s="640"/>
      <c r="BT27" s="640"/>
      <c r="BU27" s="641"/>
      <c r="BV27" s="639" t="s">
        <v>181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2000</v>
      </c>
      <c r="R28" s="518"/>
      <c r="S28" s="518"/>
      <c r="T28" s="518"/>
      <c r="U28" s="518"/>
      <c r="V28" s="557"/>
      <c r="W28" s="616"/>
      <c r="X28" s="604"/>
      <c r="Y28" s="605"/>
      <c r="Z28" s="516" t="s">
        <v>186</v>
      </c>
      <c r="AA28" s="496"/>
      <c r="AB28" s="496"/>
      <c r="AC28" s="496"/>
      <c r="AD28" s="496"/>
      <c r="AE28" s="496"/>
      <c r="AF28" s="496"/>
      <c r="AG28" s="497"/>
      <c r="AH28" s="517" t="s">
        <v>181</v>
      </c>
      <c r="AI28" s="518"/>
      <c r="AJ28" s="518"/>
      <c r="AK28" s="518"/>
      <c r="AL28" s="557"/>
      <c r="AM28" s="517" t="s">
        <v>181</v>
      </c>
      <c r="AN28" s="518"/>
      <c r="AO28" s="518"/>
      <c r="AP28" s="518"/>
      <c r="AQ28" s="518"/>
      <c r="AR28" s="557"/>
      <c r="AS28" s="517" t="s">
        <v>130</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1226310</v>
      </c>
      <c r="BO28" s="430"/>
      <c r="BP28" s="430"/>
      <c r="BQ28" s="430"/>
      <c r="BR28" s="430"/>
      <c r="BS28" s="430"/>
      <c r="BT28" s="430"/>
      <c r="BU28" s="431"/>
      <c r="BV28" s="429">
        <v>1415793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8</v>
      </c>
      <c r="M29" s="518"/>
      <c r="N29" s="518"/>
      <c r="O29" s="518"/>
      <c r="P29" s="557"/>
      <c r="Q29" s="517">
        <v>1700</v>
      </c>
      <c r="R29" s="518"/>
      <c r="S29" s="518"/>
      <c r="T29" s="518"/>
      <c r="U29" s="518"/>
      <c r="V29" s="557"/>
      <c r="W29" s="617"/>
      <c r="X29" s="618"/>
      <c r="Y29" s="619"/>
      <c r="Z29" s="516" t="s">
        <v>189</v>
      </c>
      <c r="AA29" s="496"/>
      <c r="AB29" s="496"/>
      <c r="AC29" s="496"/>
      <c r="AD29" s="496"/>
      <c r="AE29" s="496"/>
      <c r="AF29" s="496"/>
      <c r="AG29" s="497"/>
      <c r="AH29" s="517">
        <v>60</v>
      </c>
      <c r="AI29" s="518"/>
      <c r="AJ29" s="518"/>
      <c r="AK29" s="518"/>
      <c r="AL29" s="557"/>
      <c r="AM29" s="517">
        <v>170880</v>
      </c>
      <c r="AN29" s="518"/>
      <c r="AO29" s="518"/>
      <c r="AP29" s="518"/>
      <c r="AQ29" s="518"/>
      <c r="AR29" s="557"/>
      <c r="AS29" s="517">
        <v>2848</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2511</v>
      </c>
      <c r="BO29" s="467"/>
      <c r="BP29" s="467"/>
      <c r="BQ29" s="467"/>
      <c r="BR29" s="467"/>
      <c r="BS29" s="467"/>
      <c r="BT29" s="467"/>
      <c r="BU29" s="468"/>
      <c r="BV29" s="466">
        <v>2511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99.4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1336473</v>
      </c>
      <c r="BO30" s="640"/>
      <c r="BP30" s="640"/>
      <c r="BQ30" s="640"/>
      <c r="BR30" s="640"/>
      <c r="BS30" s="640"/>
      <c r="BT30" s="640"/>
      <c r="BU30" s="641"/>
      <c r="BV30" s="639">
        <v>1186105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201</v>
      </c>
      <c r="X33" s="455"/>
      <c r="Y33" s="455"/>
      <c r="Z33" s="455"/>
      <c r="AA33" s="455"/>
      <c r="AB33" s="455"/>
      <c r="AC33" s="455"/>
      <c r="AD33" s="455"/>
      <c r="AE33" s="455"/>
      <c r="AF33" s="455"/>
      <c r="AG33" s="455"/>
      <c r="AH33" s="455"/>
      <c r="AI33" s="455"/>
      <c r="AJ33" s="455"/>
      <c r="AK33" s="455"/>
      <c r="AL33" s="215"/>
      <c r="AM33" s="490" t="s">
        <v>202</v>
      </c>
      <c r="AN33" s="490"/>
      <c r="AO33" s="455" t="s">
        <v>203</v>
      </c>
      <c r="AP33" s="455"/>
      <c r="AQ33" s="455"/>
      <c r="AR33" s="455"/>
      <c r="AS33" s="455"/>
      <c r="AT33" s="455"/>
      <c r="AU33" s="455"/>
      <c r="AV33" s="455"/>
      <c r="AW33" s="455"/>
      <c r="AX33" s="455"/>
      <c r="AY33" s="455"/>
      <c r="AZ33" s="455"/>
      <c r="BA33" s="455"/>
      <c r="BB33" s="455"/>
      <c r="BC33" s="455"/>
      <c r="BD33" s="216"/>
      <c r="BE33" s="455" t="s">
        <v>204</v>
      </c>
      <c r="BF33" s="455"/>
      <c r="BG33" s="455" t="s">
        <v>205</v>
      </c>
      <c r="BH33" s="455"/>
      <c r="BI33" s="455"/>
      <c r="BJ33" s="455"/>
      <c r="BK33" s="455"/>
      <c r="BL33" s="455"/>
      <c r="BM33" s="455"/>
      <c r="BN33" s="455"/>
      <c r="BO33" s="455"/>
      <c r="BP33" s="455"/>
      <c r="BQ33" s="455"/>
      <c r="BR33" s="455"/>
      <c r="BS33" s="455"/>
      <c r="BT33" s="455"/>
      <c r="BU33" s="455"/>
      <c r="BV33" s="216"/>
      <c r="BW33" s="490" t="s">
        <v>204</v>
      </c>
      <c r="BX33" s="490"/>
      <c r="BY33" s="455" t="s">
        <v>206</v>
      </c>
      <c r="BZ33" s="455"/>
      <c r="CA33" s="455"/>
      <c r="CB33" s="455"/>
      <c r="CC33" s="455"/>
      <c r="CD33" s="455"/>
      <c r="CE33" s="455"/>
      <c r="CF33" s="455"/>
      <c r="CG33" s="455"/>
      <c r="CH33" s="455"/>
      <c r="CI33" s="455"/>
      <c r="CJ33" s="455"/>
      <c r="CK33" s="455"/>
      <c r="CL33" s="455"/>
      <c r="CM33" s="455"/>
      <c r="CN33" s="215"/>
      <c r="CO33" s="490" t="s">
        <v>202</v>
      </c>
      <c r="CP33" s="490"/>
      <c r="CQ33" s="455" t="s">
        <v>207</v>
      </c>
      <c r="CR33" s="455"/>
      <c r="CS33" s="455"/>
      <c r="CT33" s="455"/>
      <c r="CU33" s="455"/>
      <c r="CV33" s="455"/>
      <c r="CW33" s="455"/>
      <c r="CX33" s="455"/>
      <c r="CY33" s="455"/>
      <c r="CZ33" s="455"/>
      <c r="DA33" s="455"/>
      <c r="DB33" s="455"/>
      <c r="DC33" s="455"/>
      <c r="DD33" s="455"/>
      <c r="DE33" s="455"/>
      <c r="DF33" s="215"/>
      <c r="DG33" s="651" t="s">
        <v>208</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木古内町国民健康保険特別会計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木古内町国民健康保険病院事業会計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IF('各会計、関係団体の財政状況及び健全化判断比率'!B35="","",'各会計、関係団体の財政状況及び健全化判断比率'!B35)</f>
        <v>木古内町下水道事業特別会計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渡島・檜山地方税滞納整理機構</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木古内町後期高齢者医療特別会計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IF('各会計、関係団体の財政状況及び健全化判断比率'!B33="","",'各会計、関係団体の財政状況及び健全化判断比率'!B33)</f>
        <v>木古内町高齢者介護サービス事業会計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渡島西部広域事務組合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木古内町介護保険事業特別会計</v>
      </c>
      <c r="X36" s="653"/>
      <c r="Y36" s="653"/>
      <c r="Z36" s="653"/>
      <c r="AA36" s="653"/>
      <c r="AB36" s="653"/>
      <c r="AC36" s="653"/>
      <c r="AD36" s="653"/>
      <c r="AE36" s="653"/>
      <c r="AF36" s="653"/>
      <c r="AG36" s="653"/>
      <c r="AH36" s="653"/>
      <c r="AI36" s="653"/>
      <c r="AJ36" s="653"/>
      <c r="AK36" s="653"/>
      <c r="AL36" s="213"/>
      <c r="AM36" s="652">
        <f t="shared" si="0"/>
        <v>8</v>
      </c>
      <c r="AN36" s="652"/>
      <c r="AO36" s="653" t="str">
        <f>IF('各会計、関係団体の財政状況及び健全化判断比率'!B34="","",'各会計、関係団体の財政状況及び健全化判断比率'!B34)</f>
        <v>木古内町水道事業会計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渡島廃棄物処理広域連合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木古内町介護サービス事業特別会計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YLlzIqxx62Gt5kd6ToY0l+Rb6Ey1vkMlz5082c4tING7W0OZAhp2EiuAjbj3gLZRLisnM3pwNv8HFOPvF1YHw==" saltValue="eep7C4ngFRLxQeLrEjLx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4" t="s">
        <v>559</v>
      </c>
      <c r="D34" s="1244"/>
      <c r="E34" s="1245"/>
      <c r="F34" s="32">
        <v>33.72</v>
      </c>
      <c r="G34" s="33">
        <v>33.97</v>
      </c>
      <c r="H34" s="33">
        <v>35.72</v>
      </c>
      <c r="I34" s="33">
        <v>30.15</v>
      </c>
      <c r="J34" s="34">
        <v>30.37</v>
      </c>
      <c r="K34" s="22"/>
      <c r="L34" s="22"/>
      <c r="M34" s="22"/>
      <c r="N34" s="22"/>
      <c r="O34" s="22"/>
      <c r="P34" s="22"/>
    </row>
    <row r="35" spans="1:16" ht="39" customHeight="1" x14ac:dyDescent="0.15">
      <c r="A35" s="22"/>
      <c r="B35" s="35"/>
      <c r="C35" s="1238" t="s">
        <v>560</v>
      </c>
      <c r="D35" s="1239"/>
      <c r="E35" s="1240"/>
      <c r="F35" s="36" t="s">
        <v>511</v>
      </c>
      <c r="G35" s="37" t="s">
        <v>511</v>
      </c>
      <c r="H35" s="37" t="s">
        <v>511</v>
      </c>
      <c r="I35" s="37" t="s">
        <v>511</v>
      </c>
      <c r="J35" s="38">
        <v>4.8899999999999997</v>
      </c>
      <c r="K35" s="22"/>
      <c r="L35" s="22"/>
      <c r="M35" s="22"/>
      <c r="N35" s="22"/>
      <c r="O35" s="22"/>
      <c r="P35" s="22"/>
    </row>
    <row r="36" spans="1:16" ht="39" customHeight="1" x14ac:dyDescent="0.15">
      <c r="A36" s="22"/>
      <c r="B36" s="35"/>
      <c r="C36" s="1238" t="s">
        <v>561</v>
      </c>
      <c r="D36" s="1239"/>
      <c r="E36" s="1240"/>
      <c r="F36" s="36">
        <v>2.88</v>
      </c>
      <c r="G36" s="37">
        <v>3.51</v>
      </c>
      <c r="H36" s="37">
        <v>4.1100000000000003</v>
      </c>
      <c r="I36" s="37">
        <v>4.46</v>
      </c>
      <c r="J36" s="38">
        <v>4.1100000000000003</v>
      </c>
      <c r="K36" s="22"/>
      <c r="L36" s="22"/>
      <c r="M36" s="22"/>
      <c r="N36" s="22"/>
      <c r="O36" s="22"/>
      <c r="P36" s="22"/>
    </row>
    <row r="37" spans="1:16" ht="39" customHeight="1" x14ac:dyDescent="0.15">
      <c r="A37" s="22"/>
      <c r="B37" s="35"/>
      <c r="C37" s="1238" t="s">
        <v>562</v>
      </c>
      <c r="D37" s="1239"/>
      <c r="E37" s="1240"/>
      <c r="F37" s="36">
        <v>0.51</v>
      </c>
      <c r="G37" s="37">
        <v>0.4</v>
      </c>
      <c r="H37" s="37">
        <v>0.92</v>
      </c>
      <c r="I37" s="37">
        <v>1.04</v>
      </c>
      <c r="J37" s="38">
        <v>1.43</v>
      </c>
      <c r="K37" s="22"/>
      <c r="L37" s="22"/>
      <c r="M37" s="22"/>
      <c r="N37" s="22"/>
      <c r="O37" s="22"/>
      <c r="P37" s="22"/>
    </row>
    <row r="38" spans="1:16" ht="39" customHeight="1" x14ac:dyDescent="0.15">
      <c r="A38" s="22"/>
      <c r="B38" s="35"/>
      <c r="C38" s="1238" t="s">
        <v>563</v>
      </c>
      <c r="D38" s="1239"/>
      <c r="E38" s="1240"/>
      <c r="F38" s="36">
        <v>4.08</v>
      </c>
      <c r="G38" s="37">
        <v>4.53</v>
      </c>
      <c r="H38" s="37">
        <v>5.35</v>
      </c>
      <c r="I38" s="37">
        <v>3.51</v>
      </c>
      <c r="J38" s="38">
        <v>0.97</v>
      </c>
      <c r="K38" s="22"/>
      <c r="L38" s="22"/>
      <c r="M38" s="22"/>
      <c r="N38" s="22"/>
      <c r="O38" s="22"/>
      <c r="P38" s="22"/>
    </row>
    <row r="39" spans="1:16" ht="39" customHeight="1" x14ac:dyDescent="0.15">
      <c r="A39" s="22"/>
      <c r="B39" s="35"/>
      <c r="C39" s="1238" t="s">
        <v>564</v>
      </c>
      <c r="D39" s="1239"/>
      <c r="E39" s="1240"/>
      <c r="F39" s="36">
        <v>0</v>
      </c>
      <c r="G39" s="37">
        <v>0</v>
      </c>
      <c r="H39" s="37">
        <v>0.02</v>
      </c>
      <c r="I39" s="37">
        <v>0.06</v>
      </c>
      <c r="J39" s="38">
        <v>0.08</v>
      </c>
      <c r="K39" s="22"/>
      <c r="L39" s="22"/>
      <c r="M39" s="22"/>
      <c r="N39" s="22"/>
      <c r="O39" s="22"/>
      <c r="P39" s="22"/>
    </row>
    <row r="40" spans="1:16" ht="39" customHeight="1" x14ac:dyDescent="0.15">
      <c r="A40" s="22"/>
      <c r="B40" s="35"/>
      <c r="C40" s="1238" t="s">
        <v>565</v>
      </c>
      <c r="D40" s="1239"/>
      <c r="E40" s="1240"/>
      <c r="F40" s="36">
        <v>0.08</v>
      </c>
      <c r="G40" s="37">
        <v>0.09</v>
      </c>
      <c r="H40" s="37">
        <v>0.03</v>
      </c>
      <c r="I40" s="37">
        <v>0.08</v>
      </c>
      <c r="J40" s="38">
        <v>0.05</v>
      </c>
      <c r="K40" s="22"/>
      <c r="L40" s="22"/>
      <c r="M40" s="22"/>
      <c r="N40" s="22"/>
      <c r="O40" s="22"/>
      <c r="P40" s="22"/>
    </row>
    <row r="41" spans="1:16" ht="39" customHeight="1" x14ac:dyDescent="0.15">
      <c r="A41" s="22"/>
      <c r="B41" s="35"/>
      <c r="C41" s="1238" t="s">
        <v>566</v>
      </c>
      <c r="D41" s="1239"/>
      <c r="E41" s="1240"/>
      <c r="F41" s="36">
        <v>3.28</v>
      </c>
      <c r="G41" s="37">
        <v>8.42</v>
      </c>
      <c r="H41" s="37">
        <v>0.08</v>
      </c>
      <c r="I41" s="37">
        <v>1.92</v>
      </c>
      <c r="J41" s="38">
        <v>0.05</v>
      </c>
      <c r="K41" s="22"/>
      <c r="L41" s="22"/>
      <c r="M41" s="22"/>
      <c r="N41" s="22"/>
      <c r="O41" s="22"/>
      <c r="P41" s="22"/>
    </row>
    <row r="42" spans="1:16" ht="39" customHeight="1" x14ac:dyDescent="0.15">
      <c r="A42" s="22"/>
      <c r="B42" s="39"/>
      <c r="C42" s="1238" t="s">
        <v>567</v>
      </c>
      <c r="D42" s="1239"/>
      <c r="E42" s="1240"/>
      <c r="F42" s="36" t="s">
        <v>511</v>
      </c>
      <c r="G42" s="37" t="s">
        <v>511</v>
      </c>
      <c r="H42" s="37" t="s">
        <v>511</v>
      </c>
      <c r="I42" s="37" t="s">
        <v>511</v>
      </c>
      <c r="J42" s="38" t="s">
        <v>511</v>
      </c>
      <c r="K42" s="22"/>
      <c r="L42" s="22"/>
      <c r="M42" s="22"/>
      <c r="N42" s="22"/>
      <c r="O42" s="22"/>
      <c r="P42" s="22"/>
    </row>
    <row r="43" spans="1:16" ht="39" customHeight="1" thickBot="1" x14ac:dyDescent="0.2">
      <c r="A43" s="22"/>
      <c r="B43" s="40"/>
      <c r="C43" s="1241" t="s">
        <v>568</v>
      </c>
      <c r="D43" s="1242"/>
      <c r="E43" s="1243"/>
      <c r="F43" s="41">
        <v>4.53</v>
      </c>
      <c r="G43" s="42">
        <v>3.16</v>
      </c>
      <c r="H43" s="42">
        <v>1.61</v>
      </c>
      <c r="I43" s="42">
        <v>2.98</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WmX6fzspojumJgftF1FpX0ZLbVCfSqPgTfFKaSrZ1mkHMoEhQ39/kuFJ5acSiKoVPcJn12EmdwHwLIuD2dpTA==" saltValue="JDpOldHQxeaZs86b5fB6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476</v>
      </c>
      <c r="L45" s="60">
        <v>422</v>
      </c>
      <c r="M45" s="60">
        <v>425</v>
      </c>
      <c r="N45" s="60">
        <v>456</v>
      </c>
      <c r="O45" s="61">
        <v>490</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15">
      <c r="A48" s="48"/>
      <c r="B48" s="1248"/>
      <c r="C48" s="1249"/>
      <c r="D48" s="62"/>
      <c r="E48" s="1254" t="s">
        <v>15</v>
      </c>
      <c r="F48" s="1254"/>
      <c r="G48" s="1254"/>
      <c r="H48" s="1254"/>
      <c r="I48" s="1254"/>
      <c r="J48" s="1255"/>
      <c r="K48" s="63">
        <v>240</v>
      </c>
      <c r="L48" s="64">
        <v>256</v>
      </c>
      <c r="M48" s="64">
        <v>253</v>
      </c>
      <c r="N48" s="64">
        <v>209</v>
      </c>
      <c r="O48" s="65">
        <v>212</v>
      </c>
      <c r="P48" s="48"/>
      <c r="Q48" s="48"/>
      <c r="R48" s="48"/>
      <c r="S48" s="48"/>
      <c r="T48" s="48"/>
      <c r="U48" s="48"/>
    </row>
    <row r="49" spans="1:21" ht="30.75" customHeight="1" x14ac:dyDescent="0.15">
      <c r="A49" s="48"/>
      <c r="B49" s="1248"/>
      <c r="C49" s="1249"/>
      <c r="D49" s="62"/>
      <c r="E49" s="1254" t="s">
        <v>16</v>
      </c>
      <c r="F49" s="1254"/>
      <c r="G49" s="1254"/>
      <c r="H49" s="1254"/>
      <c r="I49" s="1254"/>
      <c r="J49" s="1255"/>
      <c r="K49" s="63">
        <v>32</v>
      </c>
      <c r="L49" s="64">
        <v>33</v>
      </c>
      <c r="M49" s="64">
        <v>35</v>
      </c>
      <c r="N49" s="64">
        <v>35</v>
      </c>
      <c r="O49" s="65">
        <v>17</v>
      </c>
      <c r="P49" s="48"/>
      <c r="Q49" s="48"/>
      <c r="R49" s="48"/>
      <c r="S49" s="48"/>
      <c r="T49" s="48"/>
      <c r="U49" s="48"/>
    </row>
    <row r="50" spans="1:21" ht="30.75" customHeight="1" x14ac:dyDescent="0.15">
      <c r="A50" s="48"/>
      <c r="B50" s="1248"/>
      <c r="C50" s="1249"/>
      <c r="D50" s="62"/>
      <c r="E50" s="1254" t="s">
        <v>17</v>
      </c>
      <c r="F50" s="1254"/>
      <c r="G50" s="1254"/>
      <c r="H50" s="1254"/>
      <c r="I50" s="1254"/>
      <c r="J50" s="1255"/>
      <c r="K50" s="63">
        <v>0</v>
      </c>
      <c r="L50" s="64">
        <v>0</v>
      </c>
      <c r="M50" s="64">
        <v>0</v>
      </c>
      <c r="N50" s="64">
        <v>0</v>
      </c>
      <c r="O50" s="65">
        <v>0</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511</v>
      </c>
      <c r="L51" s="64" t="s">
        <v>511</v>
      </c>
      <c r="M51" s="64" t="s">
        <v>511</v>
      </c>
      <c r="N51" s="64" t="s">
        <v>511</v>
      </c>
      <c r="O51" s="65" t="s">
        <v>511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615</v>
      </c>
      <c r="L52" s="64">
        <v>562</v>
      </c>
      <c r="M52" s="64">
        <v>545</v>
      </c>
      <c r="N52" s="64">
        <v>536</v>
      </c>
      <c r="O52" s="65">
        <v>531</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133</v>
      </c>
      <c r="L53" s="69">
        <v>149</v>
      </c>
      <c r="M53" s="69">
        <v>168</v>
      </c>
      <c r="N53" s="69">
        <v>164</v>
      </c>
      <c r="O53" s="70">
        <v>188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583</v>
      </c>
      <c r="L57" s="83" t="s">
        <v>583</v>
      </c>
      <c r="M57" s="83" t="s">
        <v>583</v>
      </c>
      <c r="N57" s="83" t="s">
        <v>583</v>
      </c>
      <c r="O57" s="84" t="s">
        <v>583</v>
      </c>
    </row>
    <row r="58" spans="1:21" ht="31.5" customHeight="1" thickBot="1" x14ac:dyDescent="0.2">
      <c r="B58" s="1264"/>
      <c r="C58" s="1265"/>
      <c r="D58" s="1269" t="s">
        <v>27</v>
      </c>
      <c r="E58" s="1270"/>
      <c r="F58" s="1270"/>
      <c r="G58" s="1270"/>
      <c r="H58" s="1270"/>
      <c r="I58" s="1270"/>
      <c r="J58" s="1271"/>
      <c r="K58" s="85" t="s">
        <v>583</v>
      </c>
      <c r="L58" s="86" t="s">
        <v>583</v>
      </c>
      <c r="M58" s="86" t="s">
        <v>583</v>
      </c>
      <c r="N58" s="86" t="s">
        <v>583</v>
      </c>
      <c r="O58" s="87" t="s">
        <v>583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XhLMuft459ipSPCsYuNyQ+y+/2EMLmXSVy+F6Z0U+OVa346TZuQxApx1kF72WfTy/WZNfNHd3xGwR2ZoenYXA==" saltValue="UEesdws6eKpsfz2A1OLy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72" t="s">
        <v>30</v>
      </c>
      <c r="C41" s="1273"/>
      <c r="D41" s="101"/>
      <c r="E41" s="1278" t="s">
        <v>31</v>
      </c>
      <c r="F41" s="1278"/>
      <c r="G41" s="1278"/>
      <c r="H41" s="1279"/>
      <c r="I41" s="102">
        <v>4702</v>
      </c>
      <c r="J41" s="103">
        <v>5418</v>
      </c>
      <c r="K41" s="103">
        <v>5610</v>
      </c>
      <c r="L41" s="103">
        <v>5627</v>
      </c>
      <c r="M41" s="104">
        <v>5533</v>
      </c>
    </row>
    <row r="42" spans="2:13" ht="27.75" customHeight="1" x14ac:dyDescent="0.15">
      <c r="B42" s="1274"/>
      <c r="C42" s="1275"/>
      <c r="D42" s="105"/>
      <c r="E42" s="1280" t="s">
        <v>32</v>
      </c>
      <c r="F42" s="1280"/>
      <c r="G42" s="1280"/>
      <c r="H42" s="1281"/>
      <c r="I42" s="106" t="s">
        <v>511</v>
      </c>
      <c r="J42" s="107" t="s">
        <v>511</v>
      </c>
      <c r="K42" s="107" t="s">
        <v>511</v>
      </c>
      <c r="L42" s="107" t="s">
        <v>511</v>
      </c>
      <c r="M42" s="108" t="s">
        <v>511</v>
      </c>
    </row>
    <row r="43" spans="2:13" ht="27.75" customHeight="1" x14ac:dyDescent="0.15">
      <c r="B43" s="1274"/>
      <c r="C43" s="1275"/>
      <c r="D43" s="105"/>
      <c r="E43" s="1280" t="s">
        <v>33</v>
      </c>
      <c r="F43" s="1280"/>
      <c r="G43" s="1280"/>
      <c r="H43" s="1281"/>
      <c r="I43" s="106">
        <v>2878</v>
      </c>
      <c r="J43" s="107">
        <v>2774</v>
      </c>
      <c r="K43" s="107">
        <v>2747</v>
      </c>
      <c r="L43" s="107">
        <v>2491</v>
      </c>
      <c r="M43" s="108">
        <v>2205</v>
      </c>
    </row>
    <row r="44" spans="2:13" ht="27.75" customHeight="1" x14ac:dyDescent="0.15">
      <c r="B44" s="1274"/>
      <c r="C44" s="1275"/>
      <c r="D44" s="105"/>
      <c r="E44" s="1280" t="s">
        <v>34</v>
      </c>
      <c r="F44" s="1280"/>
      <c r="G44" s="1280"/>
      <c r="H44" s="1281"/>
      <c r="I44" s="106">
        <v>252</v>
      </c>
      <c r="J44" s="107">
        <v>222</v>
      </c>
      <c r="K44" s="107">
        <v>188</v>
      </c>
      <c r="L44" s="107">
        <v>191</v>
      </c>
      <c r="M44" s="108">
        <v>189</v>
      </c>
    </row>
    <row r="45" spans="2:13" ht="27.75" customHeight="1" x14ac:dyDescent="0.15">
      <c r="B45" s="1274"/>
      <c r="C45" s="1275"/>
      <c r="D45" s="105"/>
      <c r="E45" s="1280" t="s">
        <v>35</v>
      </c>
      <c r="F45" s="1280"/>
      <c r="G45" s="1280"/>
      <c r="H45" s="1281"/>
      <c r="I45" s="106">
        <v>608</v>
      </c>
      <c r="J45" s="107">
        <v>493</v>
      </c>
      <c r="K45" s="107">
        <v>532</v>
      </c>
      <c r="L45" s="107">
        <v>562</v>
      </c>
      <c r="M45" s="108">
        <v>459</v>
      </c>
    </row>
    <row r="46" spans="2:13" ht="27.75" customHeight="1" x14ac:dyDescent="0.15">
      <c r="B46" s="1274"/>
      <c r="C46" s="1275"/>
      <c r="D46" s="109"/>
      <c r="E46" s="1280" t="s">
        <v>36</v>
      </c>
      <c r="F46" s="1280"/>
      <c r="G46" s="1280"/>
      <c r="H46" s="1281"/>
      <c r="I46" s="106" t="s">
        <v>511</v>
      </c>
      <c r="J46" s="107" t="s">
        <v>511</v>
      </c>
      <c r="K46" s="107" t="s">
        <v>511</v>
      </c>
      <c r="L46" s="107" t="s">
        <v>511</v>
      </c>
      <c r="M46" s="108" t="s">
        <v>511</v>
      </c>
    </row>
    <row r="47" spans="2:13" ht="27.75" customHeight="1" x14ac:dyDescent="0.15">
      <c r="B47" s="1274"/>
      <c r="C47" s="1275"/>
      <c r="D47" s="110"/>
      <c r="E47" s="1282" t="s">
        <v>37</v>
      </c>
      <c r="F47" s="1283"/>
      <c r="G47" s="1283"/>
      <c r="H47" s="1284"/>
      <c r="I47" s="106" t="s">
        <v>511</v>
      </c>
      <c r="J47" s="107" t="s">
        <v>511</v>
      </c>
      <c r="K47" s="107" t="s">
        <v>511</v>
      </c>
      <c r="L47" s="107" t="s">
        <v>511</v>
      </c>
      <c r="M47" s="108" t="s">
        <v>511</v>
      </c>
    </row>
    <row r="48" spans="2:13" ht="27.75" customHeight="1" x14ac:dyDescent="0.15">
      <c r="B48" s="1274"/>
      <c r="C48" s="1275"/>
      <c r="D48" s="105"/>
      <c r="E48" s="1280" t="s">
        <v>38</v>
      </c>
      <c r="F48" s="1280"/>
      <c r="G48" s="1280"/>
      <c r="H48" s="1281"/>
      <c r="I48" s="106" t="s">
        <v>511</v>
      </c>
      <c r="J48" s="107" t="s">
        <v>511</v>
      </c>
      <c r="K48" s="107" t="s">
        <v>511</v>
      </c>
      <c r="L48" s="107" t="s">
        <v>511</v>
      </c>
      <c r="M48" s="108" t="s">
        <v>511</v>
      </c>
    </row>
    <row r="49" spans="2:13" ht="27.75" customHeight="1" x14ac:dyDescent="0.15">
      <c r="B49" s="1276"/>
      <c r="C49" s="1277"/>
      <c r="D49" s="105"/>
      <c r="E49" s="1280" t="s">
        <v>39</v>
      </c>
      <c r="F49" s="1280"/>
      <c r="G49" s="1280"/>
      <c r="H49" s="1281"/>
      <c r="I49" s="106" t="s">
        <v>511</v>
      </c>
      <c r="J49" s="107" t="s">
        <v>511</v>
      </c>
      <c r="K49" s="107" t="s">
        <v>511</v>
      </c>
      <c r="L49" s="107" t="s">
        <v>511</v>
      </c>
      <c r="M49" s="108" t="s">
        <v>511</v>
      </c>
    </row>
    <row r="50" spans="2:13" ht="27.75" customHeight="1" x14ac:dyDescent="0.15">
      <c r="B50" s="1285" t="s">
        <v>40</v>
      </c>
      <c r="C50" s="1286"/>
      <c r="D50" s="111"/>
      <c r="E50" s="1280" t="s">
        <v>41</v>
      </c>
      <c r="F50" s="1280"/>
      <c r="G50" s="1280"/>
      <c r="H50" s="1281"/>
      <c r="I50" s="106">
        <v>1416</v>
      </c>
      <c r="J50" s="107">
        <v>1441</v>
      </c>
      <c r="K50" s="107">
        <v>1438</v>
      </c>
      <c r="L50" s="107">
        <v>1435</v>
      </c>
      <c r="M50" s="108">
        <v>1247</v>
      </c>
    </row>
    <row r="51" spans="2:13" ht="27.75" customHeight="1" x14ac:dyDescent="0.15">
      <c r="B51" s="1274"/>
      <c r="C51" s="1275"/>
      <c r="D51" s="105"/>
      <c r="E51" s="1280" t="s">
        <v>42</v>
      </c>
      <c r="F51" s="1280"/>
      <c r="G51" s="1280"/>
      <c r="H51" s="1281"/>
      <c r="I51" s="106">
        <v>334</v>
      </c>
      <c r="J51" s="107">
        <v>289</v>
      </c>
      <c r="K51" s="107">
        <v>241</v>
      </c>
      <c r="L51" s="107">
        <v>212</v>
      </c>
      <c r="M51" s="108">
        <v>234</v>
      </c>
    </row>
    <row r="52" spans="2:13" ht="27.75" customHeight="1" x14ac:dyDescent="0.15">
      <c r="B52" s="1276"/>
      <c r="C52" s="1277"/>
      <c r="D52" s="105"/>
      <c r="E52" s="1280" t="s">
        <v>43</v>
      </c>
      <c r="F52" s="1280"/>
      <c r="G52" s="1280"/>
      <c r="H52" s="1281"/>
      <c r="I52" s="106">
        <v>4809</v>
      </c>
      <c r="J52" s="107">
        <v>5208</v>
      </c>
      <c r="K52" s="107">
        <v>5223</v>
      </c>
      <c r="L52" s="107">
        <v>5171</v>
      </c>
      <c r="M52" s="108">
        <v>5103</v>
      </c>
    </row>
    <row r="53" spans="2:13" ht="27.75" customHeight="1" thickBot="1" x14ac:dyDescent="0.2">
      <c r="B53" s="1287" t="s">
        <v>44</v>
      </c>
      <c r="C53" s="1288"/>
      <c r="D53" s="112"/>
      <c r="E53" s="1289" t="s">
        <v>45</v>
      </c>
      <c r="F53" s="1289"/>
      <c r="G53" s="1289"/>
      <c r="H53" s="1290"/>
      <c r="I53" s="113">
        <v>1882</v>
      </c>
      <c r="J53" s="114">
        <v>1970</v>
      </c>
      <c r="K53" s="114">
        <v>2176</v>
      </c>
      <c r="L53" s="114">
        <v>2052</v>
      </c>
      <c r="M53" s="115">
        <v>1802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emibPnYmreXtw/xF9cHaub3frzIbx5CowF0oRujqswXD1JkWnVMucFN2ShM19joxbYTCtuuPGFOiM3oTbSBQ==" saltValue="GMMtDzdwEwB5ZkUONagd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9" t="s">
        <v>48</v>
      </c>
      <c r="D55" s="1299"/>
      <c r="E55" s="1300"/>
      <c r="F55" s="127">
        <v>1414</v>
      </c>
      <c r="G55" s="127">
        <v>1416</v>
      </c>
      <c r="H55" s="128">
        <v>1226</v>
      </c>
    </row>
    <row r="56" spans="2:8" ht="52.5" customHeight="1" x14ac:dyDescent="0.15">
      <c r="B56" s="129"/>
      <c r="C56" s="1301" t="s">
        <v>49</v>
      </c>
      <c r="D56" s="1301"/>
      <c r="E56" s="1302"/>
      <c r="F56" s="130">
        <v>3</v>
      </c>
      <c r="G56" s="130">
        <v>3</v>
      </c>
      <c r="H56" s="131">
        <v>3</v>
      </c>
    </row>
    <row r="57" spans="2:8" ht="53.25" customHeight="1" x14ac:dyDescent="0.15">
      <c r="B57" s="129"/>
      <c r="C57" s="1303" t="s">
        <v>50</v>
      </c>
      <c r="D57" s="1303"/>
      <c r="E57" s="1304"/>
      <c r="F57" s="132">
        <v>1247</v>
      </c>
      <c r="G57" s="132">
        <v>1186</v>
      </c>
      <c r="H57" s="133">
        <v>1336</v>
      </c>
    </row>
    <row r="58" spans="2:8" ht="45.75" customHeight="1" x14ac:dyDescent="0.15">
      <c r="B58" s="134"/>
      <c r="C58" s="1291" t="s">
        <v>578</v>
      </c>
      <c r="D58" s="1292"/>
      <c r="E58" s="1293"/>
      <c r="F58" s="135">
        <v>782</v>
      </c>
      <c r="G58" s="135">
        <v>749</v>
      </c>
      <c r="H58" s="136">
        <v>715</v>
      </c>
    </row>
    <row r="59" spans="2:8" ht="45.75" customHeight="1" x14ac:dyDescent="0.15">
      <c r="B59" s="134"/>
      <c r="C59" s="1291" t="s">
        <v>579</v>
      </c>
      <c r="D59" s="1292"/>
      <c r="E59" s="1293"/>
      <c r="F59" s="135">
        <v>247</v>
      </c>
      <c r="G59" s="135">
        <v>237</v>
      </c>
      <c r="H59" s="136">
        <v>237</v>
      </c>
    </row>
    <row r="60" spans="2:8" ht="45.75" customHeight="1" x14ac:dyDescent="0.15">
      <c r="B60" s="134"/>
      <c r="C60" s="1291" t="s">
        <v>580</v>
      </c>
      <c r="D60" s="1292"/>
      <c r="E60" s="1293"/>
      <c r="F60" s="135">
        <v>197</v>
      </c>
      <c r="G60" s="135">
        <v>184</v>
      </c>
      <c r="H60" s="136">
        <v>139</v>
      </c>
    </row>
    <row r="61" spans="2:8" ht="45.75" customHeight="1" x14ac:dyDescent="0.15">
      <c r="B61" s="134"/>
      <c r="C61" s="1291" t="s">
        <v>581</v>
      </c>
      <c r="D61" s="1292"/>
      <c r="E61" s="1293"/>
      <c r="F61" s="135">
        <v>0</v>
      </c>
      <c r="G61" s="135">
        <v>0</v>
      </c>
      <c r="H61" s="136">
        <v>124</v>
      </c>
    </row>
    <row r="62" spans="2:8" ht="45.75" customHeight="1" thickBot="1" x14ac:dyDescent="0.2">
      <c r="B62" s="137"/>
      <c r="C62" s="1294" t="s">
        <v>582</v>
      </c>
      <c r="D62" s="1295"/>
      <c r="E62" s="1296"/>
      <c r="F62" s="138">
        <v>0</v>
      </c>
      <c r="G62" s="138">
        <v>0</v>
      </c>
      <c r="H62" s="139">
        <v>103</v>
      </c>
    </row>
    <row r="63" spans="2:8" ht="52.5" customHeight="1" thickBot="1" x14ac:dyDescent="0.2">
      <c r="B63" s="140"/>
      <c r="C63" s="1297" t="s">
        <v>51</v>
      </c>
      <c r="D63" s="1297"/>
      <c r="E63" s="1298"/>
      <c r="F63" s="141">
        <v>2664</v>
      </c>
      <c r="G63" s="141">
        <v>2604</v>
      </c>
      <c r="H63" s="142">
        <v>2565</v>
      </c>
    </row>
    <row r="64" spans="2:8" ht="15" customHeight="1" x14ac:dyDescent="0.15"/>
    <row r="65" ht="0" hidden="1" customHeight="1" x14ac:dyDescent="0.15"/>
    <row r="66" ht="0" hidden="1" customHeight="1" x14ac:dyDescent="0.15"/>
  </sheetData>
  <sheetProtection algorithmName="SHA-512" hashValue="iZyJ+TBBeZ/R25ZFYm+kbMx35OdODQbp/V/gnm7EXsubHga8GlZNY42ZX4gfjGSTEiIkqKKIXhnPFejQnone8g==" saltValue="dxvNtul29vJLrF4nV0Ix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43001-2DD3-49AB-BEAD-C4BACE33F98E}">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587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588</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552</v>
      </c>
      <c r="BQ50" s="1310"/>
      <c r="BR50" s="1310"/>
      <c r="BS50" s="1310"/>
      <c r="BT50" s="1310"/>
      <c r="BU50" s="1310"/>
      <c r="BV50" s="1310"/>
      <c r="BW50" s="1310"/>
      <c r="BX50" s="1310" t="s">
        <v>553</v>
      </c>
      <c r="BY50" s="1310"/>
      <c r="BZ50" s="1310"/>
      <c r="CA50" s="1310"/>
      <c r="CB50" s="1310"/>
      <c r="CC50" s="1310"/>
      <c r="CD50" s="1310"/>
      <c r="CE50" s="1310"/>
      <c r="CF50" s="1310" t="s">
        <v>554</v>
      </c>
      <c r="CG50" s="1310"/>
      <c r="CH50" s="1310"/>
      <c r="CI50" s="1310"/>
      <c r="CJ50" s="1310"/>
      <c r="CK50" s="1310"/>
      <c r="CL50" s="1310"/>
      <c r="CM50" s="1310"/>
      <c r="CN50" s="1310" t="s">
        <v>555</v>
      </c>
      <c r="CO50" s="1310"/>
      <c r="CP50" s="1310"/>
      <c r="CQ50" s="1310"/>
      <c r="CR50" s="1310"/>
      <c r="CS50" s="1310"/>
      <c r="CT50" s="1310"/>
      <c r="CU50" s="1310"/>
      <c r="CV50" s="1310" t="s">
        <v>556</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589</v>
      </c>
      <c r="AO51" s="1308"/>
      <c r="AP51" s="1308"/>
      <c r="AQ51" s="1308"/>
      <c r="AR51" s="1308"/>
      <c r="AS51" s="1308"/>
      <c r="AT51" s="1308"/>
      <c r="AU51" s="1308"/>
      <c r="AV51" s="1308"/>
      <c r="AW51" s="1308"/>
      <c r="AX51" s="1308"/>
      <c r="AY51" s="1308"/>
      <c r="AZ51" s="1308"/>
      <c r="BA51" s="1308"/>
      <c r="BB51" s="1308" t="s">
        <v>590</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89.5</v>
      </c>
      <c r="BY51" s="1305"/>
      <c r="BZ51" s="1305"/>
      <c r="CA51" s="1305"/>
      <c r="CB51" s="1305"/>
      <c r="CC51" s="1305"/>
      <c r="CD51" s="1305"/>
      <c r="CE51" s="1305"/>
      <c r="CF51" s="1305">
        <v>101.2</v>
      </c>
      <c r="CG51" s="1305"/>
      <c r="CH51" s="1305"/>
      <c r="CI51" s="1305"/>
      <c r="CJ51" s="1305"/>
      <c r="CK51" s="1305"/>
      <c r="CL51" s="1305"/>
      <c r="CM51" s="1305"/>
      <c r="CN51" s="1305">
        <v>97</v>
      </c>
      <c r="CO51" s="1305"/>
      <c r="CP51" s="1305"/>
      <c r="CQ51" s="1305"/>
      <c r="CR51" s="1305"/>
      <c r="CS51" s="1305"/>
      <c r="CT51" s="1305"/>
      <c r="CU51" s="1305"/>
      <c r="CV51" s="1305">
        <v>87.3</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591</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59.6</v>
      </c>
      <c r="BY53" s="1305"/>
      <c r="BZ53" s="1305"/>
      <c r="CA53" s="1305"/>
      <c r="CB53" s="1305"/>
      <c r="CC53" s="1305"/>
      <c r="CD53" s="1305"/>
      <c r="CE53" s="1305"/>
      <c r="CF53" s="1305">
        <v>63.1</v>
      </c>
      <c r="CG53" s="1305"/>
      <c r="CH53" s="1305"/>
      <c r="CI53" s="1305"/>
      <c r="CJ53" s="1305"/>
      <c r="CK53" s="1305"/>
      <c r="CL53" s="1305"/>
      <c r="CM53" s="1305"/>
      <c r="CN53" s="1305">
        <v>61.1</v>
      </c>
      <c r="CO53" s="1305"/>
      <c r="CP53" s="1305"/>
      <c r="CQ53" s="1305"/>
      <c r="CR53" s="1305"/>
      <c r="CS53" s="1305"/>
      <c r="CT53" s="1305"/>
      <c r="CU53" s="1305"/>
      <c r="CV53" s="1305">
        <v>62.5</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592</v>
      </c>
      <c r="AO55" s="1310"/>
      <c r="AP55" s="1310"/>
      <c r="AQ55" s="1310"/>
      <c r="AR55" s="1310"/>
      <c r="AS55" s="1310"/>
      <c r="AT55" s="1310"/>
      <c r="AU55" s="1310"/>
      <c r="AV55" s="1310"/>
      <c r="AW55" s="1310"/>
      <c r="AX55" s="1310"/>
      <c r="AY55" s="1310"/>
      <c r="AZ55" s="1310"/>
      <c r="BA55" s="1310"/>
      <c r="BB55" s="1308" t="s">
        <v>590</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591</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57.1</v>
      </c>
      <c r="BY57" s="1305"/>
      <c r="BZ57" s="1305"/>
      <c r="CA57" s="1305"/>
      <c r="CB57" s="1305"/>
      <c r="CC57" s="1305"/>
      <c r="CD57" s="1305"/>
      <c r="CE57" s="1305"/>
      <c r="CF57" s="1305">
        <v>57.9</v>
      </c>
      <c r="CG57" s="1305"/>
      <c r="CH57" s="1305"/>
      <c r="CI57" s="1305"/>
      <c r="CJ57" s="1305"/>
      <c r="CK57" s="1305"/>
      <c r="CL57" s="1305"/>
      <c r="CM57" s="1305"/>
      <c r="CN57" s="1305">
        <v>58.2</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593</v>
      </c>
    </row>
    <row r="64" spans="1:109" x14ac:dyDescent="0.15">
      <c r="B64" s="394"/>
      <c r="G64" s="401"/>
      <c r="I64" s="414"/>
      <c r="J64" s="414"/>
      <c r="K64" s="414"/>
      <c r="L64" s="414"/>
      <c r="M64" s="414"/>
      <c r="N64" s="415"/>
      <c r="AM64" s="401"/>
      <c r="AN64" s="401" t="s">
        <v>586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594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588</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552</v>
      </c>
      <c r="BQ72" s="1310"/>
      <c r="BR72" s="1310"/>
      <c r="BS72" s="1310"/>
      <c r="BT72" s="1310"/>
      <c r="BU72" s="1310"/>
      <c r="BV72" s="1310"/>
      <c r="BW72" s="1310"/>
      <c r="BX72" s="1310" t="s">
        <v>553</v>
      </c>
      <c r="BY72" s="1310"/>
      <c r="BZ72" s="1310"/>
      <c r="CA72" s="1310"/>
      <c r="CB72" s="1310"/>
      <c r="CC72" s="1310"/>
      <c r="CD72" s="1310"/>
      <c r="CE72" s="1310"/>
      <c r="CF72" s="1310" t="s">
        <v>554</v>
      </c>
      <c r="CG72" s="1310"/>
      <c r="CH72" s="1310"/>
      <c r="CI72" s="1310"/>
      <c r="CJ72" s="1310"/>
      <c r="CK72" s="1310"/>
      <c r="CL72" s="1310"/>
      <c r="CM72" s="1310"/>
      <c r="CN72" s="1310" t="s">
        <v>555</v>
      </c>
      <c r="CO72" s="1310"/>
      <c r="CP72" s="1310"/>
      <c r="CQ72" s="1310"/>
      <c r="CR72" s="1310"/>
      <c r="CS72" s="1310"/>
      <c r="CT72" s="1310"/>
      <c r="CU72" s="1310"/>
      <c r="CV72" s="1310" t="s">
        <v>556</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589</v>
      </c>
      <c r="AO73" s="1308"/>
      <c r="AP73" s="1308"/>
      <c r="AQ73" s="1308"/>
      <c r="AR73" s="1308"/>
      <c r="AS73" s="1308"/>
      <c r="AT73" s="1308"/>
      <c r="AU73" s="1308"/>
      <c r="AV73" s="1308"/>
      <c r="AW73" s="1308"/>
      <c r="AX73" s="1308"/>
      <c r="AY73" s="1308"/>
      <c r="AZ73" s="1308"/>
      <c r="BA73" s="1308"/>
      <c r="BB73" s="1308" t="s">
        <v>590</v>
      </c>
      <c r="BC73" s="1308"/>
      <c r="BD73" s="1308"/>
      <c r="BE73" s="1308"/>
      <c r="BF73" s="1308"/>
      <c r="BG73" s="1308"/>
      <c r="BH73" s="1308"/>
      <c r="BI73" s="1308"/>
      <c r="BJ73" s="1308"/>
      <c r="BK73" s="1308"/>
      <c r="BL73" s="1308"/>
      <c r="BM73" s="1308"/>
      <c r="BN73" s="1308"/>
      <c r="BO73" s="1308"/>
      <c r="BP73" s="1305">
        <v>88.5</v>
      </c>
      <c r="BQ73" s="1305"/>
      <c r="BR73" s="1305"/>
      <c r="BS73" s="1305"/>
      <c r="BT73" s="1305"/>
      <c r="BU73" s="1305"/>
      <c r="BV73" s="1305"/>
      <c r="BW73" s="1305"/>
      <c r="BX73" s="1305">
        <v>89.5</v>
      </c>
      <c r="BY73" s="1305"/>
      <c r="BZ73" s="1305"/>
      <c r="CA73" s="1305"/>
      <c r="CB73" s="1305"/>
      <c r="CC73" s="1305"/>
      <c r="CD73" s="1305"/>
      <c r="CE73" s="1305"/>
      <c r="CF73" s="1305">
        <v>101.2</v>
      </c>
      <c r="CG73" s="1305"/>
      <c r="CH73" s="1305"/>
      <c r="CI73" s="1305"/>
      <c r="CJ73" s="1305"/>
      <c r="CK73" s="1305"/>
      <c r="CL73" s="1305"/>
      <c r="CM73" s="1305"/>
      <c r="CN73" s="1305">
        <v>97</v>
      </c>
      <c r="CO73" s="1305"/>
      <c r="CP73" s="1305"/>
      <c r="CQ73" s="1305"/>
      <c r="CR73" s="1305"/>
      <c r="CS73" s="1305"/>
      <c r="CT73" s="1305"/>
      <c r="CU73" s="1305"/>
      <c r="CV73" s="1305">
        <v>87.3</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595</v>
      </c>
      <c r="BC75" s="1308"/>
      <c r="BD75" s="1308"/>
      <c r="BE75" s="1308"/>
      <c r="BF75" s="1308"/>
      <c r="BG75" s="1308"/>
      <c r="BH75" s="1308"/>
      <c r="BI75" s="1308"/>
      <c r="BJ75" s="1308"/>
      <c r="BK75" s="1308"/>
      <c r="BL75" s="1308"/>
      <c r="BM75" s="1308"/>
      <c r="BN75" s="1308"/>
      <c r="BO75" s="1308"/>
      <c r="BP75" s="1305">
        <v>6.5</v>
      </c>
      <c r="BQ75" s="1305"/>
      <c r="BR75" s="1305"/>
      <c r="BS75" s="1305"/>
      <c r="BT75" s="1305"/>
      <c r="BU75" s="1305"/>
      <c r="BV75" s="1305"/>
      <c r="BW75" s="1305"/>
      <c r="BX75" s="1305">
        <v>6.4</v>
      </c>
      <c r="BY75" s="1305"/>
      <c r="BZ75" s="1305"/>
      <c r="CA75" s="1305"/>
      <c r="CB75" s="1305"/>
      <c r="CC75" s="1305"/>
      <c r="CD75" s="1305"/>
      <c r="CE75" s="1305"/>
      <c r="CF75" s="1305">
        <v>6.9</v>
      </c>
      <c r="CG75" s="1305"/>
      <c r="CH75" s="1305"/>
      <c r="CI75" s="1305"/>
      <c r="CJ75" s="1305"/>
      <c r="CK75" s="1305"/>
      <c r="CL75" s="1305"/>
      <c r="CM75" s="1305"/>
      <c r="CN75" s="1305">
        <v>7.4</v>
      </c>
      <c r="CO75" s="1305"/>
      <c r="CP75" s="1305"/>
      <c r="CQ75" s="1305"/>
      <c r="CR75" s="1305"/>
      <c r="CS75" s="1305"/>
      <c r="CT75" s="1305"/>
      <c r="CU75" s="1305"/>
      <c r="CV75" s="1305">
        <v>8.1999999999999993</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592</v>
      </c>
      <c r="AO77" s="1310"/>
      <c r="AP77" s="1310"/>
      <c r="AQ77" s="1310"/>
      <c r="AR77" s="1310"/>
      <c r="AS77" s="1310"/>
      <c r="AT77" s="1310"/>
      <c r="AU77" s="1310"/>
      <c r="AV77" s="1310"/>
      <c r="AW77" s="1310"/>
      <c r="AX77" s="1310"/>
      <c r="AY77" s="1310"/>
      <c r="AZ77" s="1310"/>
      <c r="BA77" s="1310"/>
      <c r="BB77" s="1308" t="s">
        <v>590</v>
      </c>
      <c r="BC77" s="1308"/>
      <c r="BD77" s="1308"/>
      <c r="BE77" s="1308"/>
      <c r="BF77" s="1308"/>
      <c r="BG77" s="1308"/>
      <c r="BH77" s="1308"/>
      <c r="BI77" s="1308"/>
      <c r="BJ77" s="1308"/>
      <c r="BK77" s="1308"/>
      <c r="BL77" s="1308"/>
      <c r="BM77" s="1308"/>
      <c r="BN77" s="1308"/>
      <c r="BO77" s="1308"/>
      <c r="BP77" s="1305">
        <v>17.899999999999999</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595</v>
      </c>
      <c r="BC79" s="1308"/>
      <c r="BD79" s="1308"/>
      <c r="BE79" s="1308"/>
      <c r="BF79" s="1308"/>
      <c r="BG79" s="1308"/>
      <c r="BH79" s="1308"/>
      <c r="BI79" s="1308"/>
      <c r="BJ79" s="1308"/>
      <c r="BK79" s="1308"/>
      <c r="BL79" s="1308"/>
      <c r="BM79" s="1308"/>
      <c r="BN79" s="1308"/>
      <c r="BO79" s="1308"/>
      <c r="BP79" s="1305">
        <v>9.5</v>
      </c>
      <c r="BQ79" s="1305"/>
      <c r="BR79" s="1305"/>
      <c r="BS79" s="1305"/>
      <c r="BT79" s="1305"/>
      <c r="BU79" s="1305"/>
      <c r="BV79" s="1305"/>
      <c r="BW79" s="1305"/>
      <c r="BX79" s="1305">
        <v>6.4</v>
      </c>
      <c r="BY79" s="1305"/>
      <c r="BZ79" s="1305"/>
      <c r="CA79" s="1305"/>
      <c r="CB79" s="1305"/>
      <c r="CC79" s="1305"/>
      <c r="CD79" s="1305"/>
      <c r="CE79" s="1305"/>
      <c r="CF79" s="1305">
        <v>6.9</v>
      </c>
      <c r="CG79" s="1305"/>
      <c r="CH79" s="1305"/>
      <c r="CI79" s="1305"/>
      <c r="CJ79" s="1305"/>
      <c r="CK79" s="1305"/>
      <c r="CL79" s="1305"/>
      <c r="CM79" s="1305"/>
      <c r="CN79" s="1305">
        <v>7.1</v>
      </c>
      <c r="CO79" s="1305"/>
      <c r="CP79" s="1305"/>
      <c r="CQ79" s="1305"/>
      <c r="CR79" s="1305"/>
      <c r="CS79" s="1305"/>
      <c r="CT79" s="1305"/>
      <c r="CU79" s="1305"/>
      <c r="CV79" s="1305">
        <v>7.4</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EGX17W7SbQk0B6xRygAjucosz+O3apJ2otP8BE+d25g4/x8fgGL2pg16sOMHqeRBYRDerUWhYtplz1Dg4iHeA==" saltValue="DC1wB9iB2nNBZU8/33Mpz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046DF-8789-4E57-8738-F47FA80B2EF4}">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MzQOZMixvBtEXQBZcMWb2MNhn48nBHC1IR0I3aoJI/Gbu8uJENmzRvFKtCe2TPrh0HkeXxESt/i/Iw8DU739A==" saltValue="3DTXDH1IepdaLTIzXvyo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32A26-044F-4E18-A66A-1B8AADF9656A}">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8i0a9xoS1H7K0wp5eRs46YmSwJDf7sP+NHmDGQQuCKV5twqyOdKwIuWv2AfwpvZywdZVAtO0puckWXtxGeBnw==" saltValue="joJ2nvDoVRKE/eR+aiXxi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403689</v>
      </c>
      <c r="E3" s="161"/>
      <c r="F3" s="162">
        <v>119685</v>
      </c>
      <c r="G3" s="163"/>
      <c r="H3" s="164"/>
    </row>
    <row r="4" spans="1:8" x14ac:dyDescent="0.15">
      <c r="A4" s="165"/>
      <c r="B4" s="166"/>
      <c r="C4" s="167"/>
      <c r="D4" s="168">
        <v>190717</v>
      </c>
      <c r="E4" s="169"/>
      <c r="F4" s="170">
        <v>68464</v>
      </c>
      <c r="G4" s="171"/>
      <c r="H4" s="172"/>
    </row>
    <row r="5" spans="1:8" x14ac:dyDescent="0.15">
      <c r="A5" s="153" t="s">
        <v>544</v>
      </c>
      <c r="B5" s="158"/>
      <c r="C5" s="159"/>
      <c r="D5" s="160">
        <v>380284</v>
      </c>
      <c r="E5" s="161"/>
      <c r="F5" s="162">
        <v>287914</v>
      </c>
      <c r="G5" s="163"/>
      <c r="H5" s="164"/>
    </row>
    <row r="6" spans="1:8" x14ac:dyDescent="0.15">
      <c r="A6" s="165"/>
      <c r="B6" s="166"/>
      <c r="C6" s="167"/>
      <c r="D6" s="168">
        <v>130708</v>
      </c>
      <c r="E6" s="169"/>
      <c r="F6" s="170">
        <v>146531</v>
      </c>
      <c r="G6" s="171"/>
      <c r="H6" s="172"/>
    </row>
    <row r="7" spans="1:8" x14ac:dyDescent="0.15">
      <c r="A7" s="153" t="s">
        <v>545</v>
      </c>
      <c r="B7" s="158"/>
      <c r="C7" s="159"/>
      <c r="D7" s="160">
        <v>176778</v>
      </c>
      <c r="E7" s="161"/>
      <c r="F7" s="162">
        <v>310300</v>
      </c>
      <c r="G7" s="163"/>
      <c r="H7" s="164"/>
    </row>
    <row r="8" spans="1:8" x14ac:dyDescent="0.15">
      <c r="A8" s="165"/>
      <c r="B8" s="166"/>
      <c r="C8" s="167"/>
      <c r="D8" s="168">
        <v>86776</v>
      </c>
      <c r="E8" s="169"/>
      <c r="F8" s="170">
        <v>157576</v>
      </c>
      <c r="G8" s="171"/>
      <c r="H8" s="172"/>
    </row>
    <row r="9" spans="1:8" x14ac:dyDescent="0.15">
      <c r="A9" s="153" t="s">
        <v>546</v>
      </c>
      <c r="B9" s="158"/>
      <c r="C9" s="159"/>
      <c r="D9" s="160">
        <v>134945</v>
      </c>
      <c r="E9" s="161"/>
      <c r="F9" s="162">
        <v>317319</v>
      </c>
      <c r="G9" s="163"/>
      <c r="H9" s="164"/>
    </row>
    <row r="10" spans="1:8" x14ac:dyDescent="0.15">
      <c r="A10" s="165"/>
      <c r="B10" s="166"/>
      <c r="C10" s="167"/>
      <c r="D10" s="168">
        <v>46367</v>
      </c>
      <c r="E10" s="169"/>
      <c r="F10" s="170">
        <v>164214</v>
      </c>
      <c r="G10" s="171"/>
      <c r="H10" s="172"/>
    </row>
    <row r="11" spans="1:8" x14ac:dyDescent="0.15">
      <c r="A11" s="153" t="s">
        <v>547</v>
      </c>
      <c r="B11" s="158"/>
      <c r="C11" s="159"/>
      <c r="D11" s="160">
        <v>68690</v>
      </c>
      <c r="E11" s="161"/>
      <c r="F11" s="162">
        <v>289738</v>
      </c>
      <c r="G11" s="163"/>
      <c r="H11" s="164"/>
    </row>
    <row r="12" spans="1:8" x14ac:dyDescent="0.15">
      <c r="A12" s="165"/>
      <c r="B12" s="166"/>
      <c r="C12" s="173"/>
      <c r="D12" s="168">
        <v>40962</v>
      </c>
      <c r="E12" s="169"/>
      <c r="F12" s="170">
        <v>156238</v>
      </c>
      <c r="G12" s="171"/>
      <c r="H12" s="172"/>
    </row>
    <row r="13" spans="1:8" x14ac:dyDescent="0.15">
      <c r="A13" s="153"/>
      <c r="B13" s="158"/>
      <c r="C13" s="174"/>
      <c r="D13" s="175">
        <v>232877</v>
      </c>
      <c r="E13" s="176"/>
      <c r="F13" s="177">
        <v>264991</v>
      </c>
      <c r="G13" s="178"/>
      <c r="H13" s="164"/>
    </row>
    <row r="14" spans="1:8" x14ac:dyDescent="0.15">
      <c r="A14" s="165"/>
      <c r="B14" s="166"/>
      <c r="C14" s="167"/>
      <c r="D14" s="168">
        <v>99106</v>
      </c>
      <c r="E14" s="169"/>
      <c r="F14" s="170">
        <v>138605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3.28</v>
      </c>
      <c r="C19" s="179">
        <f>ROUND(VALUE(SUBSTITUTE(実質収支比率等に係る経年分析!G$48,"▲","-")),2)</f>
        <v>8.43</v>
      </c>
      <c r="D19" s="179">
        <f>ROUND(VALUE(SUBSTITUTE(実質収支比率等に係る経年分析!H$48,"▲","-")),2)</f>
        <v>0.09</v>
      </c>
      <c r="E19" s="179">
        <f>ROUND(VALUE(SUBSTITUTE(実質収支比率等に係る経年分析!I$48,"▲","-")),2)</f>
        <v>1.93</v>
      </c>
      <c r="F19" s="179">
        <f>ROUND(VALUE(SUBSTITUTE(実質収支比率等に係る経年分析!J$48,"▲","-")),2)</f>
        <v>0.05</v>
      </c>
    </row>
    <row r="20" spans="1:11" x14ac:dyDescent="0.15">
      <c r="A20" s="179" t="s">
        <v>55</v>
      </c>
      <c r="B20" s="179">
        <f>ROUND(VALUE(SUBSTITUTE(実質収支比率等に係る経年分析!F$47,"▲","-")),2)</f>
        <v>51.55</v>
      </c>
      <c r="C20" s="179">
        <f>ROUND(VALUE(SUBSTITUTE(実質収支比率等に係る経年分析!G$47,"▲","-")),2)</f>
        <v>52.06</v>
      </c>
      <c r="D20" s="179">
        <f>ROUND(VALUE(SUBSTITUTE(実質収支比率等に係る経年分析!H$47,"▲","-")),2)</f>
        <v>53.15</v>
      </c>
      <c r="E20" s="179">
        <f>ROUND(VALUE(SUBSTITUTE(実質収支比率等に係る経年分析!I$47,"▲","-")),2)</f>
        <v>54.23</v>
      </c>
      <c r="F20" s="179">
        <f>ROUND(VALUE(SUBSTITUTE(実質収支比率等に係る経年分析!J$47,"▲","-")),2)</f>
        <v>48.18</v>
      </c>
    </row>
    <row r="21" spans="1:11" x14ac:dyDescent="0.15">
      <c r="A21" s="179" t="s">
        <v>56</v>
      </c>
      <c r="B21" s="179">
        <f>IF(ISNUMBER(VALUE(SUBSTITUTE(実質収支比率等に係る経年分析!F$49,"▲","-"))),ROUND(VALUE(SUBSTITUTE(実質収支比率等に係る経年分析!F$49,"▲","-")),2),NA())</f>
        <v>0.71</v>
      </c>
      <c r="C21" s="179">
        <f>IF(ISNUMBER(VALUE(SUBSTITUTE(実質収支比率等に係る経年分析!G$49,"▲","-"))),ROUND(VALUE(SUBSTITUTE(実質収支比率等に係る経年分析!G$49,"▲","-")),2),NA())</f>
        <v>6.36</v>
      </c>
      <c r="D21" s="179">
        <f>IF(ISNUMBER(VALUE(SUBSTITUTE(実質収支比率等に係る経年分析!H$49,"▲","-"))),ROUND(VALUE(SUBSTITUTE(実質収支比率等に係る経年分析!H$49,"▲","-")),2),NA())</f>
        <v>-8.76</v>
      </c>
      <c r="E21" s="179">
        <f>IF(ISNUMBER(VALUE(SUBSTITUTE(実質収支比率等に係る経年分析!I$49,"▲","-"))),ROUND(VALUE(SUBSTITUTE(実質収支比率等に係る経年分析!I$49,"▲","-")),2),NA())</f>
        <v>1.89</v>
      </c>
      <c r="F21" s="179">
        <f>IF(ISNUMBER(VALUE(SUBSTITUTE(実質収支比率等に係る経年分析!J$49,"▲","-"))),ROUND(VALUE(SUBSTITUTE(実質収支比率等に係る経年分析!J$49,"▲","-")),2),NA())</f>
        <v>-9.3699999999999992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4.53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3.16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1.61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2.98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一般会計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3.28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8.42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1.92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15">
      <c r="A30" s="180" t="str">
        <f>IF(連結実質赤字比率に係る赤字・黒字の構成分析!C$40="",NA(),連結実質赤字比率に係る赤字・黒字の構成分析!C$40)</f>
        <v>木古内町下水道事業特別会計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15">
      <c r="A31" s="180" t="str">
        <f>IF(連結実質赤字比率に係る赤字・黒字の構成分析!C$39="",NA(),連結実質赤字比率に係る赤字・黒字の構成分析!C$39)</f>
        <v>木古内町後期高齢者医療特別会計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15">
      <c r="A32" s="180" t="str">
        <f>IF(連結実質赤字比率に係る赤字・黒字の構成分析!C$38="",NA(),連結実質赤字比率に係る赤字・黒字の構成分析!C$38)</f>
        <v>木古内町国民健康保険特別会計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4.08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4.53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5.35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3.51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0.97</v>
      </c>
    </row>
    <row r="33" spans="1:16" x14ac:dyDescent="0.15">
      <c r="A33" s="180" t="str">
        <f>IF(連結実質赤字比率に係る赤字・黒字の構成分析!C$37="",NA(),連結実質赤字比率に係る赤字・黒字の構成分析!C$37)</f>
        <v>木古内町介護保険事業特別会計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1.43</v>
      </c>
    </row>
    <row r="34" spans="1:16" x14ac:dyDescent="0.15">
      <c r="A34" s="180" t="str">
        <f>IF(連結実質赤字比率に係る赤字・黒字の構成分析!C$36="",NA(),連結実質赤字比率に係る赤字・黒字の構成分析!C$36)</f>
        <v>木古内町水道事業会計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2.88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3.51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4.1100000000000003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4.46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4.1100000000000003</v>
      </c>
    </row>
    <row r="35" spans="1:16" x14ac:dyDescent="0.15">
      <c r="A35" s="180" t="str">
        <f>IF(連結実質赤字比率に係る赤字・黒字の構成分析!C$35="",NA(),連結実質赤字比率に係る赤字・黒字の構成分析!C$35)</f>
        <v>木古内町高齢者介護サービス事業会計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#VALUE!</v>
      </c>
      <c r="G35" s="180" t="e">
        <f>IF(ROUND(VALUE(SUBSTITUTE(連結実質赤字比率に係る赤字・黒字の構成分析!H$35,"▲", "-")), 2) &gt;= 0, ABS(ROUND(VALUE(SUBSTITUTE(連結実質赤字比率に係る赤字・黒字の構成分析!H$35,"▲", "-")), 2)), NA())</f>
        <v>#VALUE!</v>
      </c>
      <c r="H35" s="180" t="e">
        <f>IF(ROUND(VALUE(SUBSTITUTE(連結実質赤字比率に係る赤字・黒字の構成分析!I$35,"▲", "-")), 2) &lt; 0, ABS(ROUND(VALUE(SUBSTITUTE(連結実質赤字比率に係る赤字・黒字の構成分析!I$35,"▲", "-")), 2)), NA())</f>
        <v>#VALUE!</v>
      </c>
      <c r="I35" s="180" t="e">
        <f>IF(ROUND(VALUE(SUBSTITUTE(連結実質赤字比率に係る赤字・黒字の構成分析!I$35,"▲", "-")), 2) &gt;= 0, ABS(ROUND(VALUE(SUBSTITUTE(連結実質赤字比率に係る赤字・黒字の構成分析!I$35,"▲", "-")), 2)), NA())</f>
        <v>#VALUE!</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4.8899999999999997</v>
      </c>
    </row>
    <row r="36" spans="1:16" x14ac:dyDescent="0.15">
      <c r="A36" s="180" t="str">
        <f>IF(連結実質赤字比率に係る赤字・黒字の構成分析!C$34="",NA(),連結実質赤字比率に係る赤字・黒字の構成分析!C$34)</f>
        <v>木古内町国民健康保険病院事業会計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33.72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33.97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35.72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30.15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30.37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615</v>
      </c>
      <c r="E42" s="181"/>
      <c r="F42" s="181"/>
      <c r="G42" s="181">
        <f>'実質公債費比率（分子）の構造'!L$52</f>
        <v>562</v>
      </c>
      <c r="H42" s="181"/>
      <c r="I42" s="181"/>
      <c r="J42" s="181">
        <f>'実質公債費比率（分子）の構造'!M$52</f>
        <v>545</v>
      </c>
      <c r="K42" s="181"/>
      <c r="L42" s="181"/>
      <c r="M42" s="181">
        <f>'実質公債費比率（分子）の構造'!N$52</f>
        <v>536</v>
      </c>
      <c r="N42" s="181"/>
      <c r="O42" s="181"/>
      <c r="P42" s="181">
        <f>'実質公債費比率（分子）の構造'!O$52</f>
        <v>531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32</v>
      </c>
      <c r="C45" s="181"/>
      <c r="D45" s="181"/>
      <c r="E45" s="181">
        <f>'実質公債費比率（分子）の構造'!L$49</f>
        <v>33</v>
      </c>
      <c r="F45" s="181"/>
      <c r="G45" s="181"/>
      <c r="H45" s="181">
        <f>'実質公債費比率（分子）の構造'!M$49</f>
        <v>35</v>
      </c>
      <c r="I45" s="181"/>
      <c r="J45" s="181"/>
      <c r="K45" s="181">
        <f>'実質公債費比率（分子）の構造'!N$49</f>
        <v>35</v>
      </c>
      <c r="L45" s="181"/>
      <c r="M45" s="181"/>
      <c r="N45" s="181">
        <f>'実質公債費比率（分子）の構造'!O$49</f>
        <v>17</v>
      </c>
      <c r="O45" s="181"/>
      <c r="P45" s="181"/>
    </row>
    <row r="46" spans="1:16" x14ac:dyDescent="0.15">
      <c r="A46" s="181" t="s">
        <v>67</v>
      </c>
      <c r="B46" s="181">
        <f>'実質公債費比率（分子）の構造'!K$48</f>
        <v>240</v>
      </c>
      <c r="C46" s="181"/>
      <c r="D46" s="181"/>
      <c r="E46" s="181">
        <f>'実質公債費比率（分子）の構造'!L$48</f>
        <v>256</v>
      </c>
      <c r="F46" s="181"/>
      <c r="G46" s="181"/>
      <c r="H46" s="181">
        <f>'実質公債費比率（分子）の構造'!M$48</f>
        <v>253</v>
      </c>
      <c r="I46" s="181"/>
      <c r="J46" s="181"/>
      <c r="K46" s="181">
        <f>'実質公債費比率（分子）の構造'!N$48</f>
        <v>209</v>
      </c>
      <c r="L46" s="181"/>
      <c r="M46" s="181"/>
      <c r="N46" s="181">
        <f>'実質公債費比率（分子）の構造'!O$48</f>
        <v>212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476</v>
      </c>
      <c r="C49" s="181"/>
      <c r="D49" s="181"/>
      <c r="E49" s="181">
        <f>'実質公債費比率（分子）の構造'!L$45</f>
        <v>422</v>
      </c>
      <c r="F49" s="181"/>
      <c r="G49" s="181"/>
      <c r="H49" s="181">
        <f>'実質公債費比率（分子）の構造'!M$45</f>
        <v>425</v>
      </c>
      <c r="I49" s="181"/>
      <c r="J49" s="181"/>
      <c r="K49" s="181">
        <f>'実質公債費比率（分子）の構造'!N$45</f>
        <v>456</v>
      </c>
      <c r="L49" s="181"/>
      <c r="M49" s="181"/>
      <c r="N49" s="181">
        <f>'実質公債費比率（分子）の構造'!O$45</f>
        <v>490</v>
      </c>
      <c r="O49" s="181"/>
      <c r="P49" s="181"/>
    </row>
    <row r="50" spans="1:16" x14ac:dyDescent="0.15">
      <c r="A50" s="181" t="s">
        <v>71</v>
      </c>
      <c r="B50" s="181" t="e">
        <f>NA()</f>
        <v>#N/A</v>
      </c>
      <c r="C50" s="181">
        <f>IF(ISNUMBER('実質公債費比率（分子）の構造'!K$53),'実質公債費比率（分子）の構造'!K$53,NA())</f>
        <v>133</v>
      </c>
      <c r="D50" s="181" t="e">
        <f>NA()</f>
        <v>#N/A</v>
      </c>
      <c r="E50" s="181" t="e">
        <f>NA()</f>
        <v>#N/A</v>
      </c>
      <c r="F50" s="181">
        <f>IF(ISNUMBER('実質公債費比率（分子）の構造'!L$53),'実質公債費比率（分子）の構造'!L$53,NA())</f>
        <v>149</v>
      </c>
      <c r="G50" s="181" t="e">
        <f>NA()</f>
        <v>#N/A</v>
      </c>
      <c r="H50" s="181" t="e">
        <f>NA()</f>
        <v>#N/A</v>
      </c>
      <c r="I50" s="181">
        <f>IF(ISNUMBER('実質公債費比率（分子）の構造'!M$53),'実質公債費比率（分子）の構造'!M$53,NA())</f>
        <v>168</v>
      </c>
      <c r="J50" s="181" t="e">
        <f>NA()</f>
        <v>#N/A</v>
      </c>
      <c r="K50" s="181" t="e">
        <f>NA()</f>
        <v>#N/A</v>
      </c>
      <c r="L50" s="181">
        <f>IF(ISNUMBER('実質公債費比率（分子）の構造'!N$53),'実質公債費比率（分子）の構造'!N$53,NA())</f>
        <v>164</v>
      </c>
      <c r="M50" s="181" t="e">
        <f>NA()</f>
        <v>#N/A</v>
      </c>
      <c r="N50" s="181" t="e">
        <f>NA()</f>
        <v>#N/A</v>
      </c>
      <c r="O50" s="181">
        <f>IF(ISNUMBER('実質公債費比率（分子）の構造'!O$53),'実質公債費比率（分子）の構造'!O$53,NA())</f>
        <v>188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4809</v>
      </c>
      <c r="E56" s="180"/>
      <c r="F56" s="180"/>
      <c r="G56" s="180">
        <f>'将来負担比率（分子）の構造'!J$52</f>
        <v>5208</v>
      </c>
      <c r="H56" s="180"/>
      <c r="I56" s="180"/>
      <c r="J56" s="180">
        <f>'将来負担比率（分子）の構造'!K$52</f>
        <v>5223</v>
      </c>
      <c r="K56" s="180"/>
      <c r="L56" s="180"/>
      <c r="M56" s="180">
        <f>'将来負担比率（分子）の構造'!L$52</f>
        <v>5171</v>
      </c>
      <c r="N56" s="180"/>
      <c r="O56" s="180"/>
      <c r="P56" s="180">
        <f>'将来負担比率（分子）の構造'!M$52</f>
        <v>5103</v>
      </c>
    </row>
    <row r="57" spans="1:16" x14ac:dyDescent="0.15">
      <c r="A57" s="180" t="s">
        <v>42</v>
      </c>
      <c r="B57" s="180"/>
      <c r="C57" s="180"/>
      <c r="D57" s="180">
        <f>'将来負担比率（分子）の構造'!I$51</f>
        <v>334</v>
      </c>
      <c r="E57" s="180"/>
      <c r="F57" s="180"/>
      <c r="G57" s="180">
        <f>'将来負担比率（分子）の構造'!J$51</f>
        <v>289</v>
      </c>
      <c r="H57" s="180"/>
      <c r="I57" s="180"/>
      <c r="J57" s="180">
        <f>'将来負担比率（分子）の構造'!K$51</f>
        <v>241</v>
      </c>
      <c r="K57" s="180"/>
      <c r="L57" s="180"/>
      <c r="M57" s="180">
        <f>'将来負担比率（分子）の構造'!L$51</f>
        <v>212</v>
      </c>
      <c r="N57" s="180"/>
      <c r="O57" s="180"/>
      <c r="P57" s="180">
        <f>'将来負担比率（分子）の構造'!M$51</f>
        <v>234</v>
      </c>
    </row>
    <row r="58" spans="1:16" x14ac:dyDescent="0.15">
      <c r="A58" s="180" t="s">
        <v>41</v>
      </c>
      <c r="B58" s="180"/>
      <c r="C58" s="180"/>
      <c r="D58" s="180">
        <f>'将来負担比率（分子）の構造'!I$50</f>
        <v>1416</v>
      </c>
      <c r="E58" s="180"/>
      <c r="F58" s="180"/>
      <c r="G58" s="180">
        <f>'将来負担比率（分子）の構造'!J$50</f>
        <v>1441</v>
      </c>
      <c r="H58" s="180"/>
      <c r="I58" s="180"/>
      <c r="J58" s="180">
        <f>'将来負担比率（分子）の構造'!K$50</f>
        <v>1438</v>
      </c>
      <c r="K58" s="180"/>
      <c r="L58" s="180"/>
      <c r="M58" s="180">
        <f>'将来負担比率（分子）の構造'!L$50</f>
        <v>1435</v>
      </c>
      <c r="N58" s="180"/>
      <c r="O58" s="180"/>
      <c r="P58" s="180">
        <f>'将来負担比率（分子）の構造'!M$50</f>
        <v>1247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608</v>
      </c>
      <c r="C62" s="180"/>
      <c r="D62" s="180"/>
      <c r="E62" s="180">
        <f>'将来負担比率（分子）の構造'!J$45</f>
        <v>493</v>
      </c>
      <c r="F62" s="180"/>
      <c r="G62" s="180"/>
      <c r="H62" s="180">
        <f>'将来負担比率（分子）の構造'!K$45</f>
        <v>532</v>
      </c>
      <c r="I62" s="180"/>
      <c r="J62" s="180"/>
      <c r="K62" s="180">
        <f>'将来負担比率（分子）の構造'!L$45</f>
        <v>562</v>
      </c>
      <c r="L62" s="180"/>
      <c r="M62" s="180"/>
      <c r="N62" s="180">
        <f>'将来負担比率（分子）の構造'!M$45</f>
        <v>459</v>
      </c>
      <c r="O62" s="180"/>
      <c r="P62" s="180"/>
    </row>
    <row r="63" spans="1:16" x14ac:dyDescent="0.15">
      <c r="A63" s="180" t="s">
        <v>34</v>
      </c>
      <c r="B63" s="180">
        <f>'将来負担比率（分子）の構造'!I$44</f>
        <v>252</v>
      </c>
      <c r="C63" s="180"/>
      <c r="D63" s="180"/>
      <c r="E63" s="180">
        <f>'将来負担比率（分子）の構造'!J$44</f>
        <v>222</v>
      </c>
      <c r="F63" s="180"/>
      <c r="G63" s="180"/>
      <c r="H63" s="180">
        <f>'将来負担比率（分子）の構造'!K$44</f>
        <v>188</v>
      </c>
      <c r="I63" s="180"/>
      <c r="J63" s="180"/>
      <c r="K63" s="180">
        <f>'将来負担比率（分子）の構造'!L$44</f>
        <v>191</v>
      </c>
      <c r="L63" s="180"/>
      <c r="M63" s="180"/>
      <c r="N63" s="180">
        <f>'将来負担比率（分子）の構造'!M$44</f>
        <v>189</v>
      </c>
      <c r="O63" s="180"/>
      <c r="P63" s="180"/>
    </row>
    <row r="64" spans="1:16" x14ac:dyDescent="0.15">
      <c r="A64" s="180" t="s">
        <v>33</v>
      </c>
      <c r="B64" s="180">
        <f>'将来負担比率（分子）の構造'!I$43</f>
        <v>2878</v>
      </c>
      <c r="C64" s="180"/>
      <c r="D64" s="180"/>
      <c r="E64" s="180">
        <f>'将来負担比率（分子）の構造'!J$43</f>
        <v>2774</v>
      </c>
      <c r="F64" s="180"/>
      <c r="G64" s="180"/>
      <c r="H64" s="180">
        <f>'将来負担比率（分子）の構造'!K$43</f>
        <v>2747</v>
      </c>
      <c r="I64" s="180"/>
      <c r="J64" s="180"/>
      <c r="K64" s="180">
        <f>'将来負担比率（分子）の構造'!L$43</f>
        <v>2491</v>
      </c>
      <c r="L64" s="180"/>
      <c r="M64" s="180"/>
      <c r="N64" s="180">
        <f>'将来負担比率（分子）の構造'!M$43</f>
        <v>2205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4702</v>
      </c>
      <c r="C66" s="180"/>
      <c r="D66" s="180"/>
      <c r="E66" s="180">
        <f>'将来負担比率（分子）の構造'!J$41</f>
        <v>5418</v>
      </c>
      <c r="F66" s="180"/>
      <c r="G66" s="180"/>
      <c r="H66" s="180">
        <f>'将来負担比率（分子）の構造'!K$41</f>
        <v>5610</v>
      </c>
      <c r="I66" s="180"/>
      <c r="J66" s="180"/>
      <c r="K66" s="180">
        <f>'将来負担比率（分子）の構造'!L$41</f>
        <v>5627</v>
      </c>
      <c r="L66" s="180"/>
      <c r="M66" s="180"/>
      <c r="N66" s="180">
        <f>'将来負担比率（分子）の構造'!M$41</f>
        <v>5533</v>
      </c>
      <c r="O66" s="180"/>
      <c r="P66" s="180"/>
    </row>
    <row r="67" spans="1:16" x14ac:dyDescent="0.15">
      <c r="A67" s="180" t="s">
        <v>75</v>
      </c>
      <c r="B67" s="180" t="e">
        <f>NA()</f>
        <v>#N/A</v>
      </c>
      <c r="C67" s="180">
        <f>IF(ISNUMBER('将来負担比率（分子）の構造'!I$53), IF('将来負担比率（分子）の構造'!I$53 &lt; 0, 0, '将来負担比率（分子）の構造'!I$53), NA())</f>
        <v>1882</v>
      </c>
      <c r="D67" s="180" t="e">
        <f>NA()</f>
        <v>#N/A</v>
      </c>
      <c r="E67" s="180" t="e">
        <f>NA()</f>
        <v>#N/A</v>
      </c>
      <c r="F67" s="180">
        <f>IF(ISNUMBER('将来負担比率（分子）の構造'!J$53), IF('将来負担比率（分子）の構造'!J$53 &lt; 0, 0, '将来負担比率（分子）の構造'!J$53), NA())</f>
        <v>1970</v>
      </c>
      <c r="G67" s="180" t="e">
        <f>NA()</f>
        <v>#N/A</v>
      </c>
      <c r="H67" s="180" t="e">
        <f>NA()</f>
        <v>#N/A</v>
      </c>
      <c r="I67" s="180">
        <f>IF(ISNUMBER('将来負担比率（分子）の構造'!K$53), IF('将来負担比率（分子）の構造'!K$53 &lt; 0, 0, '将来負担比率（分子）の構造'!K$53), NA())</f>
        <v>2176</v>
      </c>
      <c r="J67" s="180" t="e">
        <f>NA()</f>
        <v>#N/A</v>
      </c>
      <c r="K67" s="180" t="e">
        <f>NA()</f>
        <v>#N/A</v>
      </c>
      <c r="L67" s="180">
        <f>IF(ISNUMBER('将来負担比率（分子）の構造'!L$53), IF('将来負担比率（分子）の構造'!L$53 &lt; 0, 0, '将来負担比率（分子）の構造'!L$53), NA())</f>
        <v>2052</v>
      </c>
      <c r="M67" s="180" t="e">
        <f>NA()</f>
        <v>#N/A</v>
      </c>
      <c r="N67" s="180" t="e">
        <f>NA()</f>
        <v>#N/A</v>
      </c>
      <c r="O67" s="180">
        <f>IF(ISNUMBER('将来負担比率（分子）の構造'!M$53), IF('将来負担比率（分子）の構造'!M$53 &lt; 0, 0, '将来負担比率（分子）の構造'!M$53), NA())</f>
        <v>1802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1414</v>
      </c>
      <c r="C72" s="184">
        <f>基金残高に係る経年分析!G55</f>
        <v>1416</v>
      </c>
      <c r="D72" s="184">
        <f>基金残高に係る経年分析!H55</f>
        <v>1226</v>
      </c>
    </row>
    <row r="73" spans="1:16" x14ac:dyDescent="0.15">
      <c r="A73" s="183" t="s">
        <v>78</v>
      </c>
      <c r="B73" s="184">
        <f>基金残高に係る経年分析!F56</f>
        <v>3</v>
      </c>
      <c r="C73" s="184">
        <f>基金残高に係る経年分析!G56</f>
        <v>3</v>
      </c>
      <c r="D73" s="184">
        <f>基金残高に係る経年分析!H56</f>
        <v>3</v>
      </c>
    </row>
    <row r="74" spans="1:16" x14ac:dyDescent="0.15">
      <c r="A74" s="183" t="s">
        <v>79</v>
      </c>
      <c r="B74" s="184">
        <f>基金残高に係る経年分析!F57</f>
        <v>1247</v>
      </c>
      <c r="C74" s="184">
        <f>基金残高に係る経年分析!G57</f>
        <v>1186</v>
      </c>
      <c r="D74" s="184">
        <f>基金残高に係る経年分析!H57</f>
        <v>1336</v>
      </c>
    </row>
  </sheetData>
  <sheetProtection algorithmName="SHA-512" hashValue="yXknCjOXo+N1Iotlj+HVROvKbvSqfWd/9pa3zWIsJVGHISsYFSU/JqWvBhDQpd3HLAilZtupSlIXcJfmKHXOnw==" saltValue="Ci4wk2V98gzjF/BXHz0D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217</v>
      </c>
      <c r="DI1" s="656"/>
      <c r="DJ1" s="656"/>
      <c r="DK1" s="656"/>
      <c r="DL1" s="656"/>
      <c r="DM1" s="656"/>
      <c r="DN1" s="657"/>
      <c r="DO1" s="225"/>
      <c r="DP1" s="655" t="s">
        <v>218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223</v>
      </c>
      <c r="S4" s="659"/>
      <c r="T4" s="659"/>
      <c r="U4" s="659"/>
      <c r="V4" s="659"/>
      <c r="W4" s="659"/>
      <c r="X4" s="659"/>
      <c r="Y4" s="660"/>
      <c r="Z4" s="658" t="s">
        <v>224</v>
      </c>
      <c r="AA4" s="659"/>
      <c r="AB4" s="659"/>
      <c r="AC4" s="660"/>
      <c r="AD4" s="658" t="s">
        <v>225</v>
      </c>
      <c r="AE4" s="659"/>
      <c r="AF4" s="659"/>
      <c r="AG4" s="659"/>
      <c r="AH4" s="659"/>
      <c r="AI4" s="659"/>
      <c r="AJ4" s="659"/>
      <c r="AK4" s="660"/>
      <c r="AL4" s="658" t="s">
        <v>224</v>
      </c>
      <c r="AM4" s="659"/>
      <c r="AN4" s="659"/>
      <c r="AO4" s="660"/>
      <c r="AP4" s="664" t="s">
        <v>226</v>
      </c>
      <c r="AQ4" s="664"/>
      <c r="AR4" s="664"/>
      <c r="AS4" s="664"/>
      <c r="AT4" s="664"/>
      <c r="AU4" s="664"/>
      <c r="AV4" s="664"/>
      <c r="AW4" s="664"/>
      <c r="AX4" s="664"/>
      <c r="AY4" s="664"/>
      <c r="AZ4" s="664"/>
      <c r="BA4" s="664"/>
      <c r="BB4" s="664"/>
      <c r="BC4" s="664"/>
      <c r="BD4" s="664"/>
      <c r="BE4" s="664"/>
      <c r="BF4" s="664"/>
      <c r="BG4" s="664" t="s">
        <v>227</v>
      </c>
      <c r="BH4" s="664"/>
      <c r="BI4" s="664"/>
      <c r="BJ4" s="664"/>
      <c r="BK4" s="664"/>
      <c r="BL4" s="664"/>
      <c r="BM4" s="664"/>
      <c r="BN4" s="664"/>
      <c r="BO4" s="664" t="s">
        <v>224</v>
      </c>
      <c r="BP4" s="664"/>
      <c r="BQ4" s="664"/>
      <c r="BR4" s="664"/>
      <c r="BS4" s="664" t="s">
        <v>228</v>
      </c>
      <c r="BT4" s="664"/>
      <c r="BU4" s="664"/>
      <c r="BV4" s="664"/>
      <c r="BW4" s="664"/>
      <c r="BX4" s="664"/>
      <c r="BY4" s="664"/>
      <c r="BZ4" s="664"/>
      <c r="CA4" s="664"/>
      <c r="CB4" s="664"/>
      <c r="CD4" s="661" t="s">
        <v>229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230</v>
      </c>
      <c r="C5" s="666"/>
      <c r="D5" s="666"/>
      <c r="E5" s="666"/>
      <c r="F5" s="666"/>
      <c r="G5" s="666"/>
      <c r="H5" s="666"/>
      <c r="I5" s="666"/>
      <c r="J5" s="666"/>
      <c r="K5" s="666"/>
      <c r="L5" s="666"/>
      <c r="M5" s="666"/>
      <c r="N5" s="666"/>
      <c r="O5" s="666"/>
      <c r="P5" s="666"/>
      <c r="Q5" s="667"/>
      <c r="R5" s="668">
        <v>507189</v>
      </c>
      <c r="S5" s="669"/>
      <c r="T5" s="669"/>
      <c r="U5" s="669"/>
      <c r="V5" s="669"/>
      <c r="W5" s="669"/>
      <c r="X5" s="669"/>
      <c r="Y5" s="670"/>
      <c r="Z5" s="671">
        <v>11.9</v>
      </c>
      <c r="AA5" s="671"/>
      <c r="AB5" s="671"/>
      <c r="AC5" s="671"/>
      <c r="AD5" s="672">
        <v>507189</v>
      </c>
      <c r="AE5" s="672"/>
      <c r="AF5" s="672"/>
      <c r="AG5" s="672"/>
      <c r="AH5" s="672"/>
      <c r="AI5" s="672"/>
      <c r="AJ5" s="672"/>
      <c r="AK5" s="672"/>
      <c r="AL5" s="673">
        <v>20.7</v>
      </c>
      <c r="AM5" s="674"/>
      <c r="AN5" s="674"/>
      <c r="AO5" s="675"/>
      <c r="AP5" s="665" t="s">
        <v>231</v>
      </c>
      <c r="AQ5" s="666"/>
      <c r="AR5" s="666"/>
      <c r="AS5" s="666"/>
      <c r="AT5" s="666"/>
      <c r="AU5" s="666"/>
      <c r="AV5" s="666"/>
      <c r="AW5" s="666"/>
      <c r="AX5" s="666"/>
      <c r="AY5" s="666"/>
      <c r="AZ5" s="666"/>
      <c r="BA5" s="666"/>
      <c r="BB5" s="666"/>
      <c r="BC5" s="666"/>
      <c r="BD5" s="666"/>
      <c r="BE5" s="666"/>
      <c r="BF5" s="667"/>
      <c r="BG5" s="679">
        <v>505943</v>
      </c>
      <c r="BH5" s="680"/>
      <c r="BI5" s="680"/>
      <c r="BJ5" s="680"/>
      <c r="BK5" s="680"/>
      <c r="BL5" s="680"/>
      <c r="BM5" s="680"/>
      <c r="BN5" s="681"/>
      <c r="BO5" s="682">
        <v>99.8</v>
      </c>
      <c r="BP5" s="682"/>
      <c r="BQ5" s="682"/>
      <c r="BR5" s="682"/>
      <c r="BS5" s="683">
        <v>6214</v>
      </c>
      <c r="BT5" s="683"/>
      <c r="BU5" s="683"/>
      <c r="BV5" s="683"/>
      <c r="BW5" s="683"/>
      <c r="BX5" s="683"/>
      <c r="BY5" s="683"/>
      <c r="BZ5" s="683"/>
      <c r="CA5" s="683"/>
      <c r="CB5" s="687"/>
      <c r="CD5" s="661" t="s">
        <v>226</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224</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x14ac:dyDescent="0.15">
      <c r="B6" s="676" t="s">
        <v>235</v>
      </c>
      <c r="C6" s="677"/>
      <c r="D6" s="677"/>
      <c r="E6" s="677"/>
      <c r="F6" s="677"/>
      <c r="G6" s="677"/>
      <c r="H6" s="677"/>
      <c r="I6" s="677"/>
      <c r="J6" s="677"/>
      <c r="K6" s="677"/>
      <c r="L6" s="677"/>
      <c r="M6" s="677"/>
      <c r="N6" s="677"/>
      <c r="O6" s="677"/>
      <c r="P6" s="677"/>
      <c r="Q6" s="678"/>
      <c r="R6" s="679">
        <v>29068</v>
      </c>
      <c r="S6" s="680"/>
      <c r="T6" s="680"/>
      <c r="U6" s="680"/>
      <c r="V6" s="680"/>
      <c r="W6" s="680"/>
      <c r="X6" s="680"/>
      <c r="Y6" s="681"/>
      <c r="Z6" s="682">
        <v>0.7</v>
      </c>
      <c r="AA6" s="682"/>
      <c r="AB6" s="682"/>
      <c r="AC6" s="682"/>
      <c r="AD6" s="683">
        <v>29068</v>
      </c>
      <c r="AE6" s="683"/>
      <c r="AF6" s="683"/>
      <c r="AG6" s="683"/>
      <c r="AH6" s="683"/>
      <c r="AI6" s="683"/>
      <c r="AJ6" s="683"/>
      <c r="AK6" s="683"/>
      <c r="AL6" s="684">
        <v>1.2</v>
      </c>
      <c r="AM6" s="685"/>
      <c r="AN6" s="685"/>
      <c r="AO6" s="686"/>
      <c r="AP6" s="676" t="s">
        <v>236</v>
      </c>
      <c r="AQ6" s="677"/>
      <c r="AR6" s="677"/>
      <c r="AS6" s="677"/>
      <c r="AT6" s="677"/>
      <c r="AU6" s="677"/>
      <c r="AV6" s="677"/>
      <c r="AW6" s="677"/>
      <c r="AX6" s="677"/>
      <c r="AY6" s="677"/>
      <c r="AZ6" s="677"/>
      <c r="BA6" s="677"/>
      <c r="BB6" s="677"/>
      <c r="BC6" s="677"/>
      <c r="BD6" s="677"/>
      <c r="BE6" s="677"/>
      <c r="BF6" s="678"/>
      <c r="BG6" s="679">
        <v>505943</v>
      </c>
      <c r="BH6" s="680"/>
      <c r="BI6" s="680"/>
      <c r="BJ6" s="680"/>
      <c r="BK6" s="680"/>
      <c r="BL6" s="680"/>
      <c r="BM6" s="680"/>
      <c r="BN6" s="681"/>
      <c r="BO6" s="682">
        <v>99.8</v>
      </c>
      <c r="BP6" s="682"/>
      <c r="BQ6" s="682"/>
      <c r="BR6" s="682"/>
      <c r="BS6" s="683">
        <v>6214</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64734</v>
      </c>
      <c r="CS6" s="680"/>
      <c r="CT6" s="680"/>
      <c r="CU6" s="680"/>
      <c r="CV6" s="680"/>
      <c r="CW6" s="680"/>
      <c r="CX6" s="680"/>
      <c r="CY6" s="681"/>
      <c r="CZ6" s="673">
        <v>1.5</v>
      </c>
      <c r="DA6" s="674"/>
      <c r="DB6" s="674"/>
      <c r="DC6" s="693"/>
      <c r="DD6" s="688" t="s">
        <v>238</v>
      </c>
      <c r="DE6" s="680"/>
      <c r="DF6" s="680"/>
      <c r="DG6" s="680"/>
      <c r="DH6" s="680"/>
      <c r="DI6" s="680"/>
      <c r="DJ6" s="680"/>
      <c r="DK6" s="680"/>
      <c r="DL6" s="680"/>
      <c r="DM6" s="680"/>
      <c r="DN6" s="680"/>
      <c r="DO6" s="680"/>
      <c r="DP6" s="681"/>
      <c r="DQ6" s="688">
        <v>64728</v>
      </c>
      <c r="DR6" s="680"/>
      <c r="DS6" s="680"/>
      <c r="DT6" s="680"/>
      <c r="DU6" s="680"/>
      <c r="DV6" s="680"/>
      <c r="DW6" s="680"/>
      <c r="DX6" s="680"/>
      <c r="DY6" s="680"/>
      <c r="DZ6" s="680"/>
      <c r="EA6" s="680"/>
      <c r="EB6" s="680"/>
      <c r="EC6" s="689"/>
    </row>
    <row r="7" spans="2:143" ht="11.25" customHeight="1" x14ac:dyDescent="0.15">
      <c r="B7" s="676" t="s">
        <v>239</v>
      </c>
      <c r="C7" s="677"/>
      <c r="D7" s="677"/>
      <c r="E7" s="677"/>
      <c r="F7" s="677"/>
      <c r="G7" s="677"/>
      <c r="H7" s="677"/>
      <c r="I7" s="677"/>
      <c r="J7" s="677"/>
      <c r="K7" s="677"/>
      <c r="L7" s="677"/>
      <c r="M7" s="677"/>
      <c r="N7" s="677"/>
      <c r="O7" s="677"/>
      <c r="P7" s="677"/>
      <c r="Q7" s="678"/>
      <c r="R7" s="679">
        <v>540</v>
      </c>
      <c r="S7" s="680"/>
      <c r="T7" s="680"/>
      <c r="U7" s="680"/>
      <c r="V7" s="680"/>
      <c r="W7" s="680"/>
      <c r="X7" s="680"/>
      <c r="Y7" s="681"/>
      <c r="Z7" s="682">
        <v>0</v>
      </c>
      <c r="AA7" s="682"/>
      <c r="AB7" s="682"/>
      <c r="AC7" s="682"/>
      <c r="AD7" s="683">
        <v>540</v>
      </c>
      <c r="AE7" s="683"/>
      <c r="AF7" s="683"/>
      <c r="AG7" s="683"/>
      <c r="AH7" s="683"/>
      <c r="AI7" s="683"/>
      <c r="AJ7" s="683"/>
      <c r="AK7" s="683"/>
      <c r="AL7" s="684">
        <v>0</v>
      </c>
      <c r="AM7" s="685"/>
      <c r="AN7" s="685"/>
      <c r="AO7" s="686"/>
      <c r="AP7" s="676" t="s">
        <v>240</v>
      </c>
      <c r="AQ7" s="677"/>
      <c r="AR7" s="677"/>
      <c r="AS7" s="677"/>
      <c r="AT7" s="677"/>
      <c r="AU7" s="677"/>
      <c r="AV7" s="677"/>
      <c r="AW7" s="677"/>
      <c r="AX7" s="677"/>
      <c r="AY7" s="677"/>
      <c r="AZ7" s="677"/>
      <c r="BA7" s="677"/>
      <c r="BB7" s="677"/>
      <c r="BC7" s="677"/>
      <c r="BD7" s="677"/>
      <c r="BE7" s="677"/>
      <c r="BF7" s="678"/>
      <c r="BG7" s="679">
        <v>180099</v>
      </c>
      <c r="BH7" s="680"/>
      <c r="BI7" s="680"/>
      <c r="BJ7" s="680"/>
      <c r="BK7" s="680"/>
      <c r="BL7" s="680"/>
      <c r="BM7" s="680"/>
      <c r="BN7" s="681"/>
      <c r="BO7" s="682">
        <v>35.5</v>
      </c>
      <c r="BP7" s="682"/>
      <c r="BQ7" s="682"/>
      <c r="BR7" s="682"/>
      <c r="BS7" s="683">
        <v>6214</v>
      </c>
      <c r="BT7" s="683"/>
      <c r="BU7" s="683"/>
      <c r="BV7" s="683"/>
      <c r="BW7" s="683"/>
      <c r="BX7" s="683"/>
      <c r="BY7" s="683"/>
      <c r="BZ7" s="683"/>
      <c r="CA7" s="683"/>
      <c r="CB7" s="687"/>
      <c r="CD7" s="694" t="s">
        <v>241</v>
      </c>
      <c r="CE7" s="695"/>
      <c r="CF7" s="695"/>
      <c r="CG7" s="695"/>
      <c r="CH7" s="695"/>
      <c r="CI7" s="695"/>
      <c r="CJ7" s="695"/>
      <c r="CK7" s="695"/>
      <c r="CL7" s="695"/>
      <c r="CM7" s="695"/>
      <c r="CN7" s="695"/>
      <c r="CO7" s="695"/>
      <c r="CP7" s="695"/>
      <c r="CQ7" s="696"/>
      <c r="CR7" s="679">
        <v>570051</v>
      </c>
      <c r="CS7" s="680"/>
      <c r="CT7" s="680"/>
      <c r="CU7" s="680"/>
      <c r="CV7" s="680"/>
      <c r="CW7" s="680"/>
      <c r="CX7" s="680"/>
      <c r="CY7" s="681"/>
      <c r="CZ7" s="682">
        <v>13.4</v>
      </c>
      <c r="DA7" s="682"/>
      <c r="DB7" s="682"/>
      <c r="DC7" s="682"/>
      <c r="DD7" s="688">
        <v>43434</v>
      </c>
      <c r="DE7" s="680"/>
      <c r="DF7" s="680"/>
      <c r="DG7" s="680"/>
      <c r="DH7" s="680"/>
      <c r="DI7" s="680"/>
      <c r="DJ7" s="680"/>
      <c r="DK7" s="680"/>
      <c r="DL7" s="680"/>
      <c r="DM7" s="680"/>
      <c r="DN7" s="680"/>
      <c r="DO7" s="680"/>
      <c r="DP7" s="681"/>
      <c r="DQ7" s="688">
        <v>415173</v>
      </c>
      <c r="DR7" s="680"/>
      <c r="DS7" s="680"/>
      <c r="DT7" s="680"/>
      <c r="DU7" s="680"/>
      <c r="DV7" s="680"/>
      <c r="DW7" s="680"/>
      <c r="DX7" s="680"/>
      <c r="DY7" s="680"/>
      <c r="DZ7" s="680"/>
      <c r="EA7" s="680"/>
      <c r="EB7" s="680"/>
      <c r="EC7" s="689"/>
    </row>
    <row r="8" spans="2:143" ht="11.25" customHeight="1" x14ac:dyDescent="0.15">
      <c r="B8" s="676" t="s">
        <v>242</v>
      </c>
      <c r="C8" s="677"/>
      <c r="D8" s="677"/>
      <c r="E8" s="677"/>
      <c r="F8" s="677"/>
      <c r="G8" s="677"/>
      <c r="H8" s="677"/>
      <c r="I8" s="677"/>
      <c r="J8" s="677"/>
      <c r="K8" s="677"/>
      <c r="L8" s="677"/>
      <c r="M8" s="677"/>
      <c r="N8" s="677"/>
      <c r="O8" s="677"/>
      <c r="P8" s="677"/>
      <c r="Q8" s="678"/>
      <c r="R8" s="679">
        <v>727</v>
      </c>
      <c r="S8" s="680"/>
      <c r="T8" s="680"/>
      <c r="U8" s="680"/>
      <c r="V8" s="680"/>
      <c r="W8" s="680"/>
      <c r="X8" s="680"/>
      <c r="Y8" s="681"/>
      <c r="Z8" s="682">
        <v>0</v>
      </c>
      <c r="AA8" s="682"/>
      <c r="AB8" s="682"/>
      <c r="AC8" s="682"/>
      <c r="AD8" s="683">
        <v>727</v>
      </c>
      <c r="AE8" s="683"/>
      <c r="AF8" s="683"/>
      <c r="AG8" s="683"/>
      <c r="AH8" s="683"/>
      <c r="AI8" s="683"/>
      <c r="AJ8" s="683"/>
      <c r="AK8" s="683"/>
      <c r="AL8" s="684">
        <v>0</v>
      </c>
      <c r="AM8" s="685"/>
      <c r="AN8" s="685"/>
      <c r="AO8" s="686"/>
      <c r="AP8" s="676" t="s">
        <v>243</v>
      </c>
      <c r="AQ8" s="677"/>
      <c r="AR8" s="677"/>
      <c r="AS8" s="677"/>
      <c r="AT8" s="677"/>
      <c r="AU8" s="677"/>
      <c r="AV8" s="677"/>
      <c r="AW8" s="677"/>
      <c r="AX8" s="677"/>
      <c r="AY8" s="677"/>
      <c r="AZ8" s="677"/>
      <c r="BA8" s="677"/>
      <c r="BB8" s="677"/>
      <c r="BC8" s="677"/>
      <c r="BD8" s="677"/>
      <c r="BE8" s="677"/>
      <c r="BF8" s="678"/>
      <c r="BG8" s="679">
        <v>6686</v>
      </c>
      <c r="BH8" s="680"/>
      <c r="BI8" s="680"/>
      <c r="BJ8" s="680"/>
      <c r="BK8" s="680"/>
      <c r="BL8" s="680"/>
      <c r="BM8" s="680"/>
      <c r="BN8" s="681"/>
      <c r="BO8" s="682">
        <v>1.3</v>
      </c>
      <c r="BP8" s="682"/>
      <c r="BQ8" s="682"/>
      <c r="BR8" s="682"/>
      <c r="BS8" s="688" t="s">
        <v>130</v>
      </c>
      <c r="BT8" s="680"/>
      <c r="BU8" s="680"/>
      <c r="BV8" s="680"/>
      <c r="BW8" s="680"/>
      <c r="BX8" s="680"/>
      <c r="BY8" s="680"/>
      <c r="BZ8" s="680"/>
      <c r="CA8" s="680"/>
      <c r="CB8" s="689"/>
      <c r="CD8" s="694" t="s">
        <v>244</v>
      </c>
      <c r="CE8" s="695"/>
      <c r="CF8" s="695"/>
      <c r="CG8" s="695"/>
      <c r="CH8" s="695"/>
      <c r="CI8" s="695"/>
      <c r="CJ8" s="695"/>
      <c r="CK8" s="695"/>
      <c r="CL8" s="695"/>
      <c r="CM8" s="695"/>
      <c r="CN8" s="695"/>
      <c r="CO8" s="695"/>
      <c r="CP8" s="695"/>
      <c r="CQ8" s="696"/>
      <c r="CR8" s="679">
        <v>965344</v>
      </c>
      <c r="CS8" s="680"/>
      <c r="CT8" s="680"/>
      <c r="CU8" s="680"/>
      <c r="CV8" s="680"/>
      <c r="CW8" s="680"/>
      <c r="CX8" s="680"/>
      <c r="CY8" s="681"/>
      <c r="CZ8" s="682">
        <v>22.7</v>
      </c>
      <c r="DA8" s="682"/>
      <c r="DB8" s="682"/>
      <c r="DC8" s="682"/>
      <c r="DD8" s="688" t="s">
        <v>130</v>
      </c>
      <c r="DE8" s="680"/>
      <c r="DF8" s="680"/>
      <c r="DG8" s="680"/>
      <c r="DH8" s="680"/>
      <c r="DI8" s="680"/>
      <c r="DJ8" s="680"/>
      <c r="DK8" s="680"/>
      <c r="DL8" s="680"/>
      <c r="DM8" s="680"/>
      <c r="DN8" s="680"/>
      <c r="DO8" s="680"/>
      <c r="DP8" s="681"/>
      <c r="DQ8" s="688">
        <v>425739</v>
      </c>
      <c r="DR8" s="680"/>
      <c r="DS8" s="680"/>
      <c r="DT8" s="680"/>
      <c r="DU8" s="680"/>
      <c r="DV8" s="680"/>
      <c r="DW8" s="680"/>
      <c r="DX8" s="680"/>
      <c r="DY8" s="680"/>
      <c r="DZ8" s="680"/>
      <c r="EA8" s="680"/>
      <c r="EB8" s="680"/>
      <c r="EC8" s="689"/>
    </row>
    <row r="9" spans="2:143" ht="11.25" customHeight="1" x14ac:dyDescent="0.15">
      <c r="B9" s="676" t="s">
        <v>245</v>
      </c>
      <c r="C9" s="677"/>
      <c r="D9" s="677"/>
      <c r="E9" s="677"/>
      <c r="F9" s="677"/>
      <c r="G9" s="677"/>
      <c r="H9" s="677"/>
      <c r="I9" s="677"/>
      <c r="J9" s="677"/>
      <c r="K9" s="677"/>
      <c r="L9" s="677"/>
      <c r="M9" s="677"/>
      <c r="N9" s="677"/>
      <c r="O9" s="677"/>
      <c r="P9" s="677"/>
      <c r="Q9" s="678"/>
      <c r="R9" s="679">
        <v>630</v>
      </c>
      <c r="S9" s="680"/>
      <c r="T9" s="680"/>
      <c r="U9" s="680"/>
      <c r="V9" s="680"/>
      <c r="W9" s="680"/>
      <c r="X9" s="680"/>
      <c r="Y9" s="681"/>
      <c r="Z9" s="682">
        <v>0</v>
      </c>
      <c r="AA9" s="682"/>
      <c r="AB9" s="682"/>
      <c r="AC9" s="682"/>
      <c r="AD9" s="683">
        <v>630</v>
      </c>
      <c r="AE9" s="683"/>
      <c r="AF9" s="683"/>
      <c r="AG9" s="683"/>
      <c r="AH9" s="683"/>
      <c r="AI9" s="683"/>
      <c r="AJ9" s="683"/>
      <c r="AK9" s="683"/>
      <c r="AL9" s="684">
        <v>0</v>
      </c>
      <c r="AM9" s="685"/>
      <c r="AN9" s="685"/>
      <c r="AO9" s="686"/>
      <c r="AP9" s="676" t="s">
        <v>246</v>
      </c>
      <c r="AQ9" s="677"/>
      <c r="AR9" s="677"/>
      <c r="AS9" s="677"/>
      <c r="AT9" s="677"/>
      <c r="AU9" s="677"/>
      <c r="AV9" s="677"/>
      <c r="AW9" s="677"/>
      <c r="AX9" s="677"/>
      <c r="AY9" s="677"/>
      <c r="AZ9" s="677"/>
      <c r="BA9" s="677"/>
      <c r="BB9" s="677"/>
      <c r="BC9" s="677"/>
      <c r="BD9" s="677"/>
      <c r="BE9" s="677"/>
      <c r="BF9" s="678"/>
      <c r="BG9" s="679">
        <v>138914</v>
      </c>
      <c r="BH9" s="680"/>
      <c r="BI9" s="680"/>
      <c r="BJ9" s="680"/>
      <c r="BK9" s="680"/>
      <c r="BL9" s="680"/>
      <c r="BM9" s="680"/>
      <c r="BN9" s="681"/>
      <c r="BO9" s="682">
        <v>27.4</v>
      </c>
      <c r="BP9" s="682"/>
      <c r="BQ9" s="682"/>
      <c r="BR9" s="682"/>
      <c r="BS9" s="688" t="s">
        <v>181</v>
      </c>
      <c r="BT9" s="680"/>
      <c r="BU9" s="680"/>
      <c r="BV9" s="680"/>
      <c r="BW9" s="680"/>
      <c r="BX9" s="680"/>
      <c r="BY9" s="680"/>
      <c r="BZ9" s="680"/>
      <c r="CA9" s="680"/>
      <c r="CB9" s="689"/>
      <c r="CD9" s="694" t="s">
        <v>247</v>
      </c>
      <c r="CE9" s="695"/>
      <c r="CF9" s="695"/>
      <c r="CG9" s="695"/>
      <c r="CH9" s="695"/>
      <c r="CI9" s="695"/>
      <c r="CJ9" s="695"/>
      <c r="CK9" s="695"/>
      <c r="CL9" s="695"/>
      <c r="CM9" s="695"/>
      <c r="CN9" s="695"/>
      <c r="CO9" s="695"/>
      <c r="CP9" s="695"/>
      <c r="CQ9" s="696"/>
      <c r="CR9" s="679">
        <v>697852</v>
      </c>
      <c r="CS9" s="680"/>
      <c r="CT9" s="680"/>
      <c r="CU9" s="680"/>
      <c r="CV9" s="680"/>
      <c r="CW9" s="680"/>
      <c r="CX9" s="680"/>
      <c r="CY9" s="681"/>
      <c r="CZ9" s="682">
        <v>16.399999999999999</v>
      </c>
      <c r="DA9" s="682"/>
      <c r="DB9" s="682"/>
      <c r="DC9" s="682"/>
      <c r="DD9" s="688" t="s">
        <v>238</v>
      </c>
      <c r="DE9" s="680"/>
      <c r="DF9" s="680"/>
      <c r="DG9" s="680"/>
      <c r="DH9" s="680"/>
      <c r="DI9" s="680"/>
      <c r="DJ9" s="680"/>
      <c r="DK9" s="680"/>
      <c r="DL9" s="680"/>
      <c r="DM9" s="680"/>
      <c r="DN9" s="680"/>
      <c r="DO9" s="680"/>
      <c r="DP9" s="681"/>
      <c r="DQ9" s="688">
        <v>636856</v>
      </c>
      <c r="DR9" s="680"/>
      <c r="DS9" s="680"/>
      <c r="DT9" s="680"/>
      <c r="DU9" s="680"/>
      <c r="DV9" s="680"/>
      <c r="DW9" s="680"/>
      <c r="DX9" s="680"/>
      <c r="DY9" s="680"/>
      <c r="DZ9" s="680"/>
      <c r="EA9" s="680"/>
      <c r="EB9" s="680"/>
      <c r="EC9" s="689"/>
    </row>
    <row r="10" spans="2:143" ht="11.25" customHeight="1" x14ac:dyDescent="0.15">
      <c r="B10" s="676" t="s">
        <v>248</v>
      </c>
      <c r="C10" s="677"/>
      <c r="D10" s="677"/>
      <c r="E10" s="677"/>
      <c r="F10" s="677"/>
      <c r="G10" s="677"/>
      <c r="H10" s="677"/>
      <c r="I10" s="677"/>
      <c r="J10" s="677"/>
      <c r="K10" s="677"/>
      <c r="L10" s="677"/>
      <c r="M10" s="677"/>
      <c r="N10" s="677"/>
      <c r="O10" s="677"/>
      <c r="P10" s="677"/>
      <c r="Q10" s="678"/>
      <c r="R10" s="679" t="s">
        <v>130</v>
      </c>
      <c r="S10" s="680"/>
      <c r="T10" s="680"/>
      <c r="U10" s="680"/>
      <c r="V10" s="680"/>
      <c r="W10" s="680"/>
      <c r="X10" s="680"/>
      <c r="Y10" s="681"/>
      <c r="Z10" s="682" t="s">
        <v>238</v>
      </c>
      <c r="AA10" s="682"/>
      <c r="AB10" s="682"/>
      <c r="AC10" s="682"/>
      <c r="AD10" s="683" t="s">
        <v>130</v>
      </c>
      <c r="AE10" s="683"/>
      <c r="AF10" s="683"/>
      <c r="AG10" s="683"/>
      <c r="AH10" s="683"/>
      <c r="AI10" s="683"/>
      <c r="AJ10" s="683"/>
      <c r="AK10" s="683"/>
      <c r="AL10" s="684" t="s">
        <v>130</v>
      </c>
      <c r="AM10" s="685"/>
      <c r="AN10" s="685"/>
      <c r="AO10" s="686"/>
      <c r="AP10" s="676" t="s">
        <v>249</v>
      </c>
      <c r="AQ10" s="677"/>
      <c r="AR10" s="677"/>
      <c r="AS10" s="677"/>
      <c r="AT10" s="677"/>
      <c r="AU10" s="677"/>
      <c r="AV10" s="677"/>
      <c r="AW10" s="677"/>
      <c r="AX10" s="677"/>
      <c r="AY10" s="677"/>
      <c r="AZ10" s="677"/>
      <c r="BA10" s="677"/>
      <c r="BB10" s="677"/>
      <c r="BC10" s="677"/>
      <c r="BD10" s="677"/>
      <c r="BE10" s="677"/>
      <c r="BF10" s="678"/>
      <c r="BG10" s="679">
        <v>19848</v>
      </c>
      <c r="BH10" s="680"/>
      <c r="BI10" s="680"/>
      <c r="BJ10" s="680"/>
      <c r="BK10" s="680"/>
      <c r="BL10" s="680"/>
      <c r="BM10" s="680"/>
      <c r="BN10" s="681"/>
      <c r="BO10" s="682">
        <v>3.9</v>
      </c>
      <c r="BP10" s="682"/>
      <c r="BQ10" s="682"/>
      <c r="BR10" s="682"/>
      <c r="BS10" s="688">
        <v>3308</v>
      </c>
      <c r="BT10" s="680"/>
      <c r="BU10" s="680"/>
      <c r="BV10" s="680"/>
      <c r="BW10" s="680"/>
      <c r="BX10" s="680"/>
      <c r="BY10" s="680"/>
      <c r="BZ10" s="680"/>
      <c r="CA10" s="680"/>
      <c r="CB10" s="689"/>
      <c r="CD10" s="694" t="s">
        <v>250</v>
      </c>
      <c r="CE10" s="695"/>
      <c r="CF10" s="695"/>
      <c r="CG10" s="695"/>
      <c r="CH10" s="695"/>
      <c r="CI10" s="695"/>
      <c r="CJ10" s="695"/>
      <c r="CK10" s="695"/>
      <c r="CL10" s="695"/>
      <c r="CM10" s="695"/>
      <c r="CN10" s="695"/>
      <c r="CO10" s="695"/>
      <c r="CP10" s="695"/>
      <c r="CQ10" s="696"/>
      <c r="CR10" s="679">
        <v>97</v>
      </c>
      <c r="CS10" s="680"/>
      <c r="CT10" s="680"/>
      <c r="CU10" s="680"/>
      <c r="CV10" s="680"/>
      <c r="CW10" s="680"/>
      <c r="CX10" s="680"/>
      <c r="CY10" s="681"/>
      <c r="CZ10" s="682">
        <v>0</v>
      </c>
      <c r="DA10" s="682"/>
      <c r="DB10" s="682"/>
      <c r="DC10" s="682"/>
      <c r="DD10" s="688" t="s">
        <v>130</v>
      </c>
      <c r="DE10" s="680"/>
      <c r="DF10" s="680"/>
      <c r="DG10" s="680"/>
      <c r="DH10" s="680"/>
      <c r="DI10" s="680"/>
      <c r="DJ10" s="680"/>
      <c r="DK10" s="680"/>
      <c r="DL10" s="680"/>
      <c r="DM10" s="680"/>
      <c r="DN10" s="680"/>
      <c r="DO10" s="680"/>
      <c r="DP10" s="681"/>
      <c r="DQ10" s="688">
        <v>97</v>
      </c>
      <c r="DR10" s="680"/>
      <c r="DS10" s="680"/>
      <c r="DT10" s="680"/>
      <c r="DU10" s="680"/>
      <c r="DV10" s="680"/>
      <c r="DW10" s="680"/>
      <c r="DX10" s="680"/>
      <c r="DY10" s="680"/>
      <c r="DZ10" s="680"/>
      <c r="EA10" s="680"/>
      <c r="EB10" s="680"/>
      <c r="EC10" s="689"/>
    </row>
    <row r="11" spans="2:143" ht="11.25" customHeight="1" x14ac:dyDescent="0.15">
      <c r="B11" s="676" t="s">
        <v>251</v>
      </c>
      <c r="C11" s="677"/>
      <c r="D11" s="677"/>
      <c r="E11" s="677"/>
      <c r="F11" s="677"/>
      <c r="G11" s="677"/>
      <c r="H11" s="677"/>
      <c r="I11" s="677"/>
      <c r="J11" s="677"/>
      <c r="K11" s="677"/>
      <c r="L11" s="677"/>
      <c r="M11" s="677"/>
      <c r="N11" s="677"/>
      <c r="O11" s="677"/>
      <c r="P11" s="677"/>
      <c r="Q11" s="678"/>
      <c r="R11" s="679" t="s">
        <v>130</v>
      </c>
      <c r="S11" s="680"/>
      <c r="T11" s="680"/>
      <c r="U11" s="680"/>
      <c r="V11" s="680"/>
      <c r="W11" s="680"/>
      <c r="X11" s="680"/>
      <c r="Y11" s="681"/>
      <c r="Z11" s="682" t="s">
        <v>238</v>
      </c>
      <c r="AA11" s="682"/>
      <c r="AB11" s="682"/>
      <c r="AC11" s="682"/>
      <c r="AD11" s="683" t="s">
        <v>130</v>
      </c>
      <c r="AE11" s="683"/>
      <c r="AF11" s="683"/>
      <c r="AG11" s="683"/>
      <c r="AH11" s="683"/>
      <c r="AI11" s="683"/>
      <c r="AJ11" s="683"/>
      <c r="AK11" s="683"/>
      <c r="AL11" s="684" t="s">
        <v>130</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14651</v>
      </c>
      <c r="BH11" s="680"/>
      <c r="BI11" s="680"/>
      <c r="BJ11" s="680"/>
      <c r="BK11" s="680"/>
      <c r="BL11" s="680"/>
      <c r="BM11" s="680"/>
      <c r="BN11" s="681"/>
      <c r="BO11" s="682">
        <v>2.9</v>
      </c>
      <c r="BP11" s="682"/>
      <c r="BQ11" s="682"/>
      <c r="BR11" s="682"/>
      <c r="BS11" s="688">
        <v>2906</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177424</v>
      </c>
      <c r="CS11" s="680"/>
      <c r="CT11" s="680"/>
      <c r="CU11" s="680"/>
      <c r="CV11" s="680"/>
      <c r="CW11" s="680"/>
      <c r="CX11" s="680"/>
      <c r="CY11" s="681"/>
      <c r="CZ11" s="682">
        <v>4.2</v>
      </c>
      <c r="DA11" s="682"/>
      <c r="DB11" s="682"/>
      <c r="DC11" s="682"/>
      <c r="DD11" s="688">
        <v>72477</v>
      </c>
      <c r="DE11" s="680"/>
      <c r="DF11" s="680"/>
      <c r="DG11" s="680"/>
      <c r="DH11" s="680"/>
      <c r="DI11" s="680"/>
      <c r="DJ11" s="680"/>
      <c r="DK11" s="680"/>
      <c r="DL11" s="680"/>
      <c r="DM11" s="680"/>
      <c r="DN11" s="680"/>
      <c r="DO11" s="680"/>
      <c r="DP11" s="681"/>
      <c r="DQ11" s="688">
        <v>68432</v>
      </c>
      <c r="DR11" s="680"/>
      <c r="DS11" s="680"/>
      <c r="DT11" s="680"/>
      <c r="DU11" s="680"/>
      <c r="DV11" s="680"/>
      <c r="DW11" s="680"/>
      <c r="DX11" s="680"/>
      <c r="DY11" s="680"/>
      <c r="DZ11" s="680"/>
      <c r="EA11" s="680"/>
      <c r="EB11" s="680"/>
      <c r="EC11" s="689"/>
    </row>
    <row r="12" spans="2:143" ht="11.25" customHeight="1" x14ac:dyDescent="0.15">
      <c r="B12" s="676" t="s">
        <v>254</v>
      </c>
      <c r="C12" s="677"/>
      <c r="D12" s="677"/>
      <c r="E12" s="677"/>
      <c r="F12" s="677"/>
      <c r="G12" s="677"/>
      <c r="H12" s="677"/>
      <c r="I12" s="677"/>
      <c r="J12" s="677"/>
      <c r="K12" s="677"/>
      <c r="L12" s="677"/>
      <c r="M12" s="677"/>
      <c r="N12" s="677"/>
      <c r="O12" s="677"/>
      <c r="P12" s="677"/>
      <c r="Q12" s="678"/>
      <c r="R12" s="679">
        <v>88119</v>
      </c>
      <c r="S12" s="680"/>
      <c r="T12" s="680"/>
      <c r="U12" s="680"/>
      <c r="V12" s="680"/>
      <c r="W12" s="680"/>
      <c r="X12" s="680"/>
      <c r="Y12" s="681"/>
      <c r="Z12" s="682">
        <v>2.1</v>
      </c>
      <c r="AA12" s="682"/>
      <c r="AB12" s="682"/>
      <c r="AC12" s="682"/>
      <c r="AD12" s="683">
        <v>88119</v>
      </c>
      <c r="AE12" s="683"/>
      <c r="AF12" s="683"/>
      <c r="AG12" s="683"/>
      <c r="AH12" s="683"/>
      <c r="AI12" s="683"/>
      <c r="AJ12" s="683"/>
      <c r="AK12" s="683"/>
      <c r="AL12" s="684">
        <v>3.6</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266889</v>
      </c>
      <c r="BH12" s="680"/>
      <c r="BI12" s="680"/>
      <c r="BJ12" s="680"/>
      <c r="BK12" s="680"/>
      <c r="BL12" s="680"/>
      <c r="BM12" s="680"/>
      <c r="BN12" s="681"/>
      <c r="BO12" s="682">
        <v>52.6</v>
      </c>
      <c r="BP12" s="682"/>
      <c r="BQ12" s="682"/>
      <c r="BR12" s="682"/>
      <c r="BS12" s="688" t="s">
        <v>130</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244122</v>
      </c>
      <c r="CS12" s="680"/>
      <c r="CT12" s="680"/>
      <c r="CU12" s="680"/>
      <c r="CV12" s="680"/>
      <c r="CW12" s="680"/>
      <c r="CX12" s="680"/>
      <c r="CY12" s="681"/>
      <c r="CZ12" s="682">
        <v>5.7</v>
      </c>
      <c r="DA12" s="682"/>
      <c r="DB12" s="682"/>
      <c r="DC12" s="682"/>
      <c r="DD12" s="688" t="s">
        <v>238</v>
      </c>
      <c r="DE12" s="680"/>
      <c r="DF12" s="680"/>
      <c r="DG12" s="680"/>
      <c r="DH12" s="680"/>
      <c r="DI12" s="680"/>
      <c r="DJ12" s="680"/>
      <c r="DK12" s="680"/>
      <c r="DL12" s="680"/>
      <c r="DM12" s="680"/>
      <c r="DN12" s="680"/>
      <c r="DO12" s="680"/>
      <c r="DP12" s="681"/>
      <c r="DQ12" s="688">
        <v>187208</v>
      </c>
      <c r="DR12" s="680"/>
      <c r="DS12" s="680"/>
      <c r="DT12" s="680"/>
      <c r="DU12" s="680"/>
      <c r="DV12" s="680"/>
      <c r="DW12" s="680"/>
      <c r="DX12" s="680"/>
      <c r="DY12" s="680"/>
      <c r="DZ12" s="680"/>
      <c r="EA12" s="680"/>
      <c r="EB12" s="680"/>
      <c r="EC12" s="689"/>
    </row>
    <row r="13" spans="2:143" ht="11.25" customHeight="1" x14ac:dyDescent="0.15">
      <c r="B13" s="676" t="s">
        <v>257</v>
      </c>
      <c r="C13" s="677"/>
      <c r="D13" s="677"/>
      <c r="E13" s="677"/>
      <c r="F13" s="677"/>
      <c r="G13" s="677"/>
      <c r="H13" s="677"/>
      <c r="I13" s="677"/>
      <c r="J13" s="677"/>
      <c r="K13" s="677"/>
      <c r="L13" s="677"/>
      <c r="M13" s="677"/>
      <c r="N13" s="677"/>
      <c r="O13" s="677"/>
      <c r="P13" s="677"/>
      <c r="Q13" s="678"/>
      <c r="R13" s="679" t="s">
        <v>130</v>
      </c>
      <c r="S13" s="680"/>
      <c r="T13" s="680"/>
      <c r="U13" s="680"/>
      <c r="V13" s="680"/>
      <c r="W13" s="680"/>
      <c r="X13" s="680"/>
      <c r="Y13" s="681"/>
      <c r="Z13" s="682" t="s">
        <v>130</v>
      </c>
      <c r="AA13" s="682"/>
      <c r="AB13" s="682"/>
      <c r="AC13" s="682"/>
      <c r="AD13" s="683" t="s">
        <v>130</v>
      </c>
      <c r="AE13" s="683"/>
      <c r="AF13" s="683"/>
      <c r="AG13" s="683"/>
      <c r="AH13" s="683"/>
      <c r="AI13" s="683"/>
      <c r="AJ13" s="683"/>
      <c r="AK13" s="683"/>
      <c r="AL13" s="684" t="s">
        <v>130</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259238</v>
      </c>
      <c r="BH13" s="680"/>
      <c r="BI13" s="680"/>
      <c r="BJ13" s="680"/>
      <c r="BK13" s="680"/>
      <c r="BL13" s="680"/>
      <c r="BM13" s="680"/>
      <c r="BN13" s="681"/>
      <c r="BO13" s="682">
        <v>51.1</v>
      </c>
      <c r="BP13" s="682"/>
      <c r="BQ13" s="682"/>
      <c r="BR13" s="682"/>
      <c r="BS13" s="688" t="s">
        <v>130</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423466</v>
      </c>
      <c r="CS13" s="680"/>
      <c r="CT13" s="680"/>
      <c r="CU13" s="680"/>
      <c r="CV13" s="680"/>
      <c r="CW13" s="680"/>
      <c r="CX13" s="680"/>
      <c r="CY13" s="681"/>
      <c r="CZ13" s="682">
        <v>10</v>
      </c>
      <c r="DA13" s="682"/>
      <c r="DB13" s="682"/>
      <c r="DC13" s="682"/>
      <c r="DD13" s="688">
        <v>117357</v>
      </c>
      <c r="DE13" s="680"/>
      <c r="DF13" s="680"/>
      <c r="DG13" s="680"/>
      <c r="DH13" s="680"/>
      <c r="DI13" s="680"/>
      <c r="DJ13" s="680"/>
      <c r="DK13" s="680"/>
      <c r="DL13" s="680"/>
      <c r="DM13" s="680"/>
      <c r="DN13" s="680"/>
      <c r="DO13" s="680"/>
      <c r="DP13" s="681"/>
      <c r="DQ13" s="688">
        <v>333128</v>
      </c>
      <c r="DR13" s="680"/>
      <c r="DS13" s="680"/>
      <c r="DT13" s="680"/>
      <c r="DU13" s="680"/>
      <c r="DV13" s="680"/>
      <c r="DW13" s="680"/>
      <c r="DX13" s="680"/>
      <c r="DY13" s="680"/>
      <c r="DZ13" s="680"/>
      <c r="EA13" s="680"/>
      <c r="EB13" s="680"/>
      <c r="EC13" s="689"/>
    </row>
    <row r="14" spans="2:143" ht="11.25" customHeight="1" x14ac:dyDescent="0.15">
      <c r="B14" s="676" t="s">
        <v>260</v>
      </c>
      <c r="C14" s="677"/>
      <c r="D14" s="677"/>
      <c r="E14" s="677"/>
      <c r="F14" s="677"/>
      <c r="G14" s="677"/>
      <c r="H14" s="677"/>
      <c r="I14" s="677"/>
      <c r="J14" s="677"/>
      <c r="K14" s="677"/>
      <c r="L14" s="677"/>
      <c r="M14" s="677"/>
      <c r="N14" s="677"/>
      <c r="O14" s="677"/>
      <c r="P14" s="677"/>
      <c r="Q14" s="678"/>
      <c r="R14" s="679" t="s">
        <v>181</v>
      </c>
      <c r="S14" s="680"/>
      <c r="T14" s="680"/>
      <c r="U14" s="680"/>
      <c r="V14" s="680"/>
      <c r="W14" s="680"/>
      <c r="X14" s="680"/>
      <c r="Y14" s="681"/>
      <c r="Z14" s="682" t="s">
        <v>130</v>
      </c>
      <c r="AA14" s="682"/>
      <c r="AB14" s="682"/>
      <c r="AC14" s="682"/>
      <c r="AD14" s="683" t="s">
        <v>238</v>
      </c>
      <c r="AE14" s="683"/>
      <c r="AF14" s="683"/>
      <c r="AG14" s="683"/>
      <c r="AH14" s="683"/>
      <c r="AI14" s="683"/>
      <c r="AJ14" s="683"/>
      <c r="AK14" s="683"/>
      <c r="AL14" s="684" t="s">
        <v>130</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9761</v>
      </c>
      <c r="BH14" s="680"/>
      <c r="BI14" s="680"/>
      <c r="BJ14" s="680"/>
      <c r="BK14" s="680"/>
      <c r="BL14" s="680"/>
      <c r="BM14" s="680"/>
      <c r="BN14" s="681"/>
      <c r="BO14" s="682">
        <v>1.9</v>
      </c>
      <c r="BP14" s="682"/>
      <c r="BQ14" s="682"/>
      <c r="BR14" s="682"/>
      <c r="BS14" s="688" t="s">
        <v>130</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287845</v>
      </c>
      <c r="CS14" s="680"/>
      <c r="CT14" s="680"/>
      <c r="CU14" s="680"/>
      <c r="CV14" s="680"/>
      <c r="CW14" s="680"/>
      <c r="CX14" s="680"/>
      <c r="CY14" s="681"/>
      <c r="CZ14" s="682">
        <v>6.8</v>
      </c>
      <c r="DA14" s="682"/>
      <c r="DB14" s="682"/>
      <c r="DC14" s="682"/>
      <c r="DD14" s="688">
        <v>7358</v>
      </c>
      <c r="DE14" s="680"/>
      <c r="DF14" s="680"/>
      <c r="DG14" s="680"/>
      <c r="DH14" s="680"/>
      <c r="DI14" s="680"/>
      <c r="DJ14" s="680"/>
      <c r="DK14" s="680"/>
      <c r="DL14" s="680"/>
      <c r="DM14" s="680"/>
      <c r="DN14" s="680"/>
      <c r="DO14" s="680"/>
      <c r="DP14" s="681"/>
      <c r="DQ14" s="688">
        <v>208545</v>
      </c>
      <c r="DR14" s="680"/>
      <c r="DS14" s="680"/>
      <c r="DT14" s="680"/>
      <c r="DU14" s="680"/>
      <c r="DV14" s="680"/>
      <c r="DW14" s="680"/>
      <c r="DX14" s="680"/>
      <c r="DY14" s="680"/>
      <c r="DZ14" s="680"/>
      <c r="EA14" s="680"/>
      <c r="EB14" s="680"/>
      <c r="EC14" s="689"/>
    </row>
    <row r="15" spans="2:143" ht="11.25" customHeight="1" x14ac:dyDescent="0.15">
      <c r="B15" s="676" t="s">
        <v>263</v>
      </c>
      <c r="C15" s="677"/>
      <c r="D15" s="677"/>
      <c r="E15" s="677"/>
      <c r="F15" s="677"/>
      <c r="G15" s="677"/>
      <c r="H15" s="677"/>
      <c r="I15" s="677"/>
      <c r="J15" s="677"/>
      <c r="K15" s="677"/>
      <c r="L15" s="677"/>
      <c r="M15" s="677"/>
      <c r="N15" s="677"/>
      <c r="O15" s="677"/>
      <c r="P15" s="677"/>
      <c r="Q15" s="678"/>
      <c r="R15" s="679">
        <v>6587</v>
      </c>
      <c r="S15" s="680"/>
      <c r="T15" s="680"/>
      <c r="U15" s="680"/>
      <c r="V15" s="680"/>
      <c r="W15" s="680"/>
      <c r="X15" s="680"/>
      <c r="Y15" s="681"/>
      <c r="Z15" s="682">
        <v>0.2</v>
      </c>
      <c r="AA15" s="682"/>
      <c r="AB15" s="682"/>
      <c r="AC15" s="682"/>
      <c r="AD15" s="683">
        <v>6587</v>
      </c>
      <c r="AE15" s="683"/>
      <c r="AF15" s="683"/>
      <c r="AG15" s="683"/>
      <c r="AH15" s="683"/>
      <c r="AI15" s="683"/>
      <c r="AJ15" s="683"/>
      <c r="AK15" s="683"/>
      <c r="AL15" s="684">
        <v>0.3</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49194</v>
      </c>
      <c r="BH15" s="680"/>
      <c r="BI15" s="680"/>
      <c r="BJ15" s="680"/>
      <c r="BK15" s="680"/>
      <c r="BL15" s="680"/>
      <c r="BM15" s="680"/>
      <c r="BN15" s="681"/>
      <c r="BO15" s="682">
        <v>9.6999999999999993</v>
      </c>
      <c r="BP15" s="682"/>
      <c r="BQ15" s="682"/>
      <c r="BR15" s="682"/>
      <c r="BS15" s="688" t="s">
        <v>130</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325572</v>
      </c>
      <c r="CS15" s="680"/>
      <c r="CT15" s="680"/>
      <c r="CU15" s="680"/>
      <c r="CV15" s="680"/>
      <c r="CW15" s="680"/>
      <c r="CX15" s="680"/>
      <c r="CY15" s="681"/>
      <c r="CZ15" s="682">
        <v>7.7</v>
      </c>
      <c r="DA15" s="682"/>
      <c r="DB15" s="682"/>
      <c r="DC15" s="682"/>
      <c r="DD15" s="688">
        <v>46223</v>
      </c>
      <c r="DE15" s="680"/>
      <c r="DF15" s="680"/>
      <c r="DG15" s="680"/>
      <c r="DH15" s="680"/>
      <c r="DI15" s="680"/>
      <c r="DJ15" s="680"/>
      <c r="DK15" s="680"/>
      <c r="DL15" s="680"/>
      <c r="DM15" s="680"/>
      <c r="DN15" s="680"/>
      <c r="DO15" s="680"/>
      <c r="DP15" s="681"/>
      <c r="DQ15" s="688">
        <v>277046</v>
      </c>
      <c r="DR15" s="680"/>
      <c r="DS15" s="680"/>
      <c r="DT15" s="680"/>
      <c r="DU15" s="680"/>
      <c r="DV15" s="680"/>
      <c r="DW15" s="680"/>
      <c r="DX15" s="680"/>
      <c r="DY15" s="680"/>
      <c r="DZ15" s="680"/>
      <c r="EA15" s="680"/>
      <c r="EB15" s="680"/>
      <c r="EC15" s="689"/>
    </row>
    <row r="16" spans="2:143" ht="11.25" customHeight="1" x14ac:dyDescent="0.15">
      <c r="B16" s="676" t="s">
        <v>266</v>
      </c>
      <c r="C16" s="677"/>
      <c r="D16" s="677"/>
      <c r="E16" s="677"/>
      <c r="F16" s="677"/>
      <c r="G16" s="677"/>
      <c r="H16" s="677"/>
      <c r="I16" s="677"/>
      <c r="J16" s="677"/>
      <c r="K16" s="677"/>
      <c r="L16" s="677"/>
      <c r="M16" s="677"/>
      <c r="N16" s="677"/>
      <c r="O16" s="677"/>
      <c r="P16" s="677"/>
      <c r="Q16" s="678"/>
      <c r="R16" s="679" t="s">
        <v>238</v>
      </c>
      <c r="S16" s="680"/>
      <c r="T16" s="680"/>
      <c r="U16" s="680"/>
      <c r="V16" s="680"/>
      <c r="W16" s="680"/>
      <c r="X16" s="680"/>
      <c r="Y16" s="681"/>
      <c r="Z16" s="682" t="s">
        <v>130</v>
      </c>
      <c r="AA16" s="682"/>
      <c r="AB16" s="682"/>
      <c r="AC16" s="682"/>
      <c r="AD16" s="683" t="s">
        <v>130</v>
      </c>
      <c r="AE16" s="683"/>
      <c r="AF16" s="683"/>
      <c r="AG16" s="683"/>
      <c r="AH16" s="683"/>
      <c r="AI16" s="683"/>
      <c r="AJ16" s="683"/>
      <c r="AK16" s="683"/>
      <c r="AL16" s="684" t="s">
        <v>238</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t="s">
        <v>130</v>
      </c>
      <c r="BH16" s="680"/>
      <c r="BI16" s="680"/>
      <c r="BJ16" s="680"/>
      <c r="BK16" s="680"/>
      <c r="BL16" s="680"/>
      <c r="BM16" s="680"/>
      <c r="BN16" s="681"/>
      <c r="BO16" s="682" t="s">
        <v>130</v>
      </c>
      <c r="BP16" s="682"/>
      <c r="BQ16" s="682"/>
      <c r="BR16" s="682"/>
      <c r="BS16" s="688" t="s">
        <v>130</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t="s">
        <v>238</v>
      </c>
      <c r="CS16" s="680"/>
      <c r="CT16" s="680"/>
      <c r="CU16" s="680"/>
      <c r="CV16" s="680"/>
      <c r="CW16" s="680"/>
      <c r="CX16" s="680"/>
      <c r="CY16" s="681"/>
      <c r="CZ16" s="682" t="s">
        <v>130</v>
      </c>
      <c r="DA16" s="682"/>
      <c r="DB16" s="682"/>
      <c r="DC16" s="682"/>
      <c r="DD16" s="688" t="s">
        <v>130</v>
      </c>
      <c r="DE16" s="680"/>
      <c r="DF16" s="680"/>
      <c r="DG16" s="680"/>
      <c r="DH16" s="680"/>
      <c r="DI16" s="680"/>
      <c r="DJ16" s="680"/>
      <c r="DK16" s="680"/>
      <c r="DL16" s="680"/>
      <c r="DM16" s="680"/>
      <c r="DN16" s="680"/>
      <c r="DO16" s="680"/>
      <c r="DP16" s="681"/>
      <c r="DQ16" s="688" t="s">
        <v>238</v>
      </c>
      <c r="DR16" s="680"/>
      <c r="DS16" s="680"/>
      <c r="DT16" s="680"/>
      <c r="DU16" s="680"/>
      <c r="DV16" s="680"/>
      <c r="DW16" s="680"/>
      <c r="DX16" s="680"/>
      <c r="DY16" s="680"/>
      <c r="DZ16" s="680"/>
      <c r="EA16" s="680"/>
      <c r="EB16" s="680"/>
      <c r="EC16" s="689"/>
    </row>
    <row r="17" spans="2:133" ht="11.25" customHeight="1" x14ac:dyDescent="0.15">
      <c r="B17" s="676" t="s">
        <v>269</v>
      </c>
      <c r="C17" s="677"/>
      <c r="D17" s="677"/>
      <c r="E17" s="677"/>
      <c r="F17" s="677"/>
      <c r="G17" s="677"/>
      <c r="H17" s="677"/>
      <c r="I17" s="677"/>
      <c r="J17" s="677"/>
      <c r="K17" s="677"/>
      <c r="L17" s="677"/>
      <c r="M17" s="677"/>
      <c r="N17" s="677"/>
      <c r="O17" s="677"/>
      <c r="P17" s="677"/>
      <c r="Q17" s="678"/>
      <c r="R17" s="679">
        <v>738</v>
      </c>
      <c r="S17" s="680"/>
      <c r="T17" s="680"/>
      <c r="U17" s="680"/>
      <c r="V17" s="680"/>
      <c r="W17" s="680"/>
      <c r="X17" s="680"/>
      <c r="Y17" s="681"/>
      <c r="Z17" s="682">
        <v>0</v>
      </c>
      <c r="AA17" s="682"/>
      <c r="AB17" s="682"/>
      <c r="AC17" s="682"/>
      <c r="AD17" s="683">
        <v>738</v>
      </c>
      <c r="AE17" s="683"/>
      <c r="AF17" s="683"/>
      <c r="AG17" s="683"/>
      <c r="AH17" s="683"/>
      <c r="AI17" s="683"/>
      <c r="AJ17" s="683"/>
      <c r="AK17" s="683"/>
      <c r="AL17" s="684">
        <v>0</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130</v>
      </c>
      <c r="BH17" s="680"/>
      <c r="BI17" s="680"/>
      <c r="BJ17" s="680"/>
      <c r="BK17" s="680"/>
      <c r="BL17" s="680"/>
      <c r="BM17" s="680"/>
      <c r="BN17" s="681"/>
      <c r="BO17" s="682" t="s">
        <v>130</v>
      </c>
      <c r="BP17" s="682"/>
      <c r="BQ17" s="682"/>
      <c r="BR17" s="682"/>
      <c r="BS17" s="688" t="s">
        <v>130</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491088</v>
      </c>
      <c r="CS17" s="680"/>
      <c r="CT17" s="680"/>
      <c r="CU17" s="680"/>
      <c r="CV17" s="680"/>
      <c r="CW17" s="680"/>
      <c r="CX17" s="680"/>
      <c r="CY17" s="681"/>
      <c r="CZ17" s="682">
        <v>11.6</v>
      </c>
      <c r="DA17" s="682"/>
      <c r="DB17" s="682"/>
      <c r="DC17" s="682"/>
      <c r="DD17" s="688" t="s">
        <v>238</v>
      </c>
      <c r="DE17" s="680"/>
      <c r="DF17" s="680"/>
      <c r="DG17" s="680"/>
      <c r="DH17" s="680"/>
      <c r="DI17" s="680"/>
      <c r="DJ17" s="680"/>
      <c r="DK17" s="680"/>
      <c r="DL17" s="680"/>
      <c r="DM17" s="680"/>
      <c r="DN17" s="680"/>
      <c r="DO17" s="680"/>
      <c r="DP17" s="681"/>
      <c r="DQ17" s="688">
        <v>441532</v>
      </c>
      <c r="DR17" s="680"/>
      <c r="DS17" s="680"/>
      <c r="DT17" s="680"/>
      <c r="DU17" s="680"/>
      <c r="DV17" s="680"/>
      <c r="DW17" s="680"/>
      <c r="DX17" s="680"/>
      <c r="DY17" s="680"/>
      <c r="DZ17" s="680"/>
      <c r="EA17" s="680"/>
      <c r="EB17" s="680"/>
      <c r="EC17" s="689"/>
    </row>
    <row r="18" spans="2:133" ht="11.25" customHeight="1" x14ac:dyDescent="0.15">
      <c r="B18" s="676" t="s">
        <v>272</v>
      </c>
      <c r="C18" s="677"/>
      <c r="D18" s="677"/>
      <c r="E18" s="677"/>
      <c r="F18" s="677"/>
      <c r="G18" s="677"/>
      <c r="H18" s="677"/>
      <c r="I18" s="677"/>
      <c r="J18" s="677"/>
      <c r="K18" s="677"/>
      <c r="L18" s="677"/>
      <c r="M18" s="677"/>
      <c r="N18" s="677"/>
      <c r="O18" s="677"/>
      <c r="P18" s="677"/>
      <c r="Q18" s="678"/>
      <c r="R18" s="679">
        <v>2105348</v>
      </c>
      <c r="S18" s="680"/>
      <c r="T18" s="680"/>
      <c r="U18" s="680"/>
      <c r="V18" s="680"/>
      <c r="W18" s="680"/>
      <c r="X18" s="680"/>
      <c r="Y18" s="681"/>
      <c r="Z18" s="682">
        <v>49.3</v>
      </c>
      <c r="AA18" s="682"/>
      <c r="AB18" s="682"/>
      <c r="AC18" s="682"/>
      <c r="AD18" s="683">
        <v>1817400</v>
      </c>
      <c r="AE18" s="683"/>
      <c r="AF18" s="683"/>
      <c r="AG18" s="683"/>
      <c r="AH18" s="683"/>
      <c r="AI18" s="683"/>
      <c r="AJ18" s="683"/>
      <c r="AK18" s="683"/>
      <c r="AL18" s="684">
        <v>74.099999999999994</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130</v>
      </c>
      <c r="BH18" s="680"/>
      <c r="BI18" s="680"/>
      <c r="BJ18" s="680"/>
      <c r="BK18" s="680"/>
      <c r="BL18" s="680"/>
      <c r="BM18" s="680"/>
      <c r="BN18" s="681"/>
      <c r="BO18" s="682" t="s">
        <v>181</v>
      </c>
      <c r="BP18" s="682"/>
      <c r="BQ18" s="682"/>
      <c r="BR18" s="682"/>
      <c r="BS18" s="688" t="s">
        <v>130</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t="s">
        <v>130</v>
      </c>
      <c r="CS18" s="680"/>
      <c r="CT18" s="680"/>
      <c r="CU18" s="680"/>
      <c r="CV18" s="680"/>
      <c r="CW18" s="680"/>
      <c r="CX18" s="680"/>
      <c r="CY18" s="681"/>
      <c r="CZ18" s="682" t="s">
        <v>130</v>
      </c>
      <c r="DA18" s="682"/>
      <c r="DB18" s="682"/>
      <c r="DC18" s="682"/>
      <c r="DD18" s="688" t="s">
        <v>130</v>
      </c>
      <c r="DE18" s="680"/>
      <c r="DF18" s="680"/>
      <c r="DG18" s="680"/>
      <c r="DH18" s="680"/>
      <c r="DI18" s="680"/>
      <c r="DJ18" s="680"/>
      <c r="DK18" s="680"/>
      <c r="DL18" s="680"/>
      <c r="DM18" s="680"/>
      <c r="DN18" s="680"/>
      <c r="DO18" s="680"/>
      <c r="DP18" s="681"/>
      <c r="DQ18" s="688" t="s">
        <v>238</v>
      </c>
      <c r="DR18" s="680"/>
      <c r="DS18" s="680"/>
      <c r="DT18" s="680"/>
      <c r="DU18" s="680"/>
      <c r="DV18" s="680"/>
      <c r="DW18" s="680"/>
      <c r="DX18" s="680"/>
      <c r="DY18" s="680"/>
      <c r="DZ18" s="680"/>
      <c r="EA18" s="680"/>
      <c r="EB18" s="680"/>
      <c r="EC18" s="689"/>
    </row>
    <row r="19" spans="2:133" ht="11.25" customHeight="1" x14ac:dyDescent="0.15">
      <c r="B19" s="676" t="s">
        <v>275</v>
      </c>
      <c r="C19" s="677"/>
      <c r="D19" s="677"/>
      <c r="E19" s="677"/>
      <c r="F19" s="677"/>
      <c r="G19" s="677"/>
      <c r="H19" s="677"/>
      <c r="I19" s="677"/>
      <c r="J19" s="677"/>
      <c r="K19" s="677"/>
      <c r="L19" s="677"/>
      <c r="M19" s="677"/>
      <c r="N19" s="677"/>
      <c r="O19" s="677"/>
      <c r="P19" s="677"/>
      <c r="Q19" s="678"/>
      <c r="R19" s="679">
        <v>1817400</v>
      </c>
      <c r="S19" s="680"/>
      <c r="T19" s="680"/>
      <c r="U19" s="680"/>
      <c r="V19" s="680"/>
      <c r="W19" s="680"/>
      <c r="X19" s="680"/>
      <c r="Y19" s="681"/>
      <c r="Z19" s="682">
        <v>42.6</v>
      </c>
      <c r="AA19" s="682"/>
      <c r="AB19" s="682"/>
      <c r="AC19" s="682"/>
      <c r="AD19" s="683">
        <v>1817400</v>
      </c>
      <c r="AE19" s="683"/>
      <c r="AF19" s="683"/>
      <c r="AG19" s="683"/>
      <c r="AH19" s="683"/>
      <c r="AI19" s="683"/>
      <c r="AJ19" s="683"/>
      <c r="AK19" s="683"/>
      <c r="AL19" s="684">
        <v>74.099999999999994</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v>1246</v>
      </c>
      <c r="BH19" s="680"/>
      <c r="BI19" s="680"/>
      <c r="BJ19" s="680"/>
      <c r="BK19" s="680"/>
      <c r="BL19" s="680"/>
      <c r="BM19" s="680"/>
      <c r="BN19" s="681"/>
      <c r="BO19" s="682">
        <v>0.2</v>
      </c>
      <c r="BP19" s="682"/>
      <c r="BQ19" s="682"/>
      <c r="BR19" s="682"/>
      <c r="BS19" s="688" t="s">
        <v>130</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130</v>
      </c>
      <c r="CS19" s="680"/>
      <c r="CT19" s="680"/>
      <c r="CU19" s="680"/>
      <c r="CV19" s="680"/>
      <c r="CW19" s="680"/>
      <c r="CX19" s="680"/>
      <c r="CY19" s="681"/>
      <c r="CZ19" s="682" t="s">
        <v>130</v>
      </c>
      <c r="DA19" s="682"/>
      <c r="DB19" s="682"/>
      <c r="DC19" s="682"/>
      <c r="DD19" s="688" t="s">
        <v>130</v>
      </c>
      <c r="DE19" s="680"/>
      <c r="DF19" s="680"/>
      <c r="DG19" s="680"/>
      <c r="DH19" s="680"/>
      <c r="DI19" s="680"/>
      <c r="DJ19" s="680"/>
      <c r="DK19" s="680"/>
      <c r="DL19" s="680"/>
      <c r="DM19" s="680"/>
      <c r="DN19" s="680"/>
      <c r="DO19" s="680"/>
      <c r="DP19" s="681"/>
      <c r="DQ19" s="688" t="s">
        <v>130</v>
      </c>
      <c r="DR19" s="680"/>
      <c r="DS19" s="680"/>
      <c r="DT19" s="680"/>
      <c r="DU19" s="680"/>
      <c r="DV19" s="680"/>
      <c r="DW19" s="680"/>
      <c r="DX19" s="680"/>
      <c r="DY19" s="680"/>
      <c r="DZ19" s="680"/>
      <c r="EA19" s="680"/>
      <c r="EB19" s="680"/>
      <c r="EC19" s="689"/>
    </row>
    <row r="20" spans="2:133" ht="11.25" customHeight="1" x14ac:dyDescent="0.15">
      <c r="B20" s="676" t="s">
        <v>278</v>
      </c>
      <c r="C20" s="677"/>
      <c r="D20" s="677"/>
      <c r="E20" s="677"/>
      <c r="F20" s="677"/>
      <c r="G20" s="677"/>
      <c r="H20" s="677"/>
      <c r="I20" s="677"/>
      <c r="J20" s="677"/>
      <c r="K20" s="677"/>
      <c r="L20" s="677"/>
      <c r="M20" s="677"/>
      <c r="N20" s="677"/>
      <c r="O20" s="677"/>
      <c r="P20" s="677"/>
      <c r="Q20" s="678"/>
      <c r="R20" s="679">
        <v>287948</v>
      </c>
      <c r="S20" s="680"/>
      <c r="T20" s="680"/>
      <c r="U20" s="680"/>
      <c r="V20" s="680"/>
      <c r="W20" s="680"/>
      <c r="X20" s="680"/>
      <c r="Y20" s="681"/>
      <c r="Z20" s="682">
        <v>6.7</v>
      </c>
      <c r="AA20" s="682"/>
      <c r="AB20" s="682"/>
      <c r="AC20" s="682"/>
      <c r="AD20" s="683" t="s">
        <v>130</v>
      </c>
      <c r="AE20" s="683"/>
      <c r="AF20" s="683"/>
      <c r="AG20" s="683"/>
      <c r="AH20" s="683"/>
      <c r="AI20" s="683"/>
      <c r="AJ20" s="683"/>
      <c r="AK20" s="683"/>
      <c r="AL20" s="684" t="s">
        <v>130</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v>1246</v>
      </c>
      <c r="BH20" s="680"/>
      <c r="BI20" s="680"/>
      <c r="BJ20" s="680"/>
      <c r="BK20" s="680"/>
      <c r="BL20" s="680"/>
      <c r="BM20" s="680"/>
      <c r="BN20" s="681"/>
      <c r="BO20" s="682">
        <v>0.2</v>
      </c>
      <c r="BP20" s="682"/>
      <c r="BQ20" s="682"/>
      <c r="BR20" s="682"/>
      <c r="BS20" s="688" t="s">
        <v>130</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4247595</v>
      </c>
      <c r="CS20" s="680"/>
      <c r="CT20" s="680"/>
      <c r="CU20" s="680"/>
      <c r="CV20" s="680"/>
      <c r="CW20" s="680"/>
      <c r="CX20" s="680"/>
      <c r="CY20" s="681"/>
      <c r="CZ20" s="682">
        <v>100</v>
      </c>
      <c r="DA20" s="682"/>
      <c r="DB20" s="682"/>
      <c r="DC20" s="682"/>
      <c r="DD20" s="688">
        <v>286849</v>
      </c>
      <c r="DE20" s="680"/>
      <c r="DF20" s="680"/>
      <c r="DG20" s="680"/>
      <c r="DH20" s="680"/>
      <c r="DI20" s="680"/>
      <c r="DJ20" s="680"/>
      <c r="DK20" s="680"/>
      <c r="DL20" s="680"/>
      <c r="DM20" s="680"/>
      <c r="DN20" s="680"/>
      <c r="DO20" s="680"/>
      <c r="DP20" s="681"/>
      <c r="DQ20" s="688">
        <v>3058484</v>
      </c>
      <c r="DR20" s="680"/>
      <c r="DS20" s="680"/>
      <c r="DT20" s="680"/>
      <c r="DU20" s="680"/>
      <c r="DV20" s="680"/>
      <c r="DW20" s="680"/>
      <c r="DX20" s="680"/>
      <c r="DY20" s="680"/>
      <c r="DZ20" s="680"/>
      <c r="EA20" s="680"/>
      <c r="EB20" s="680"/>
      <c r="EC20" s="689"/>
    </row>
    <row r="21" spans="2:133" ht="11.25" customHeight="1" x14ac:dyDescent="0.15">
      <c r="B21" s="676" t="s">
        <v>281</v>
      </c>
      <c r="C21" s="677"/>
      <c r="D21" s="677"/>
      <c r="E21" s="677"/>
      <c r="F21" s="677"/>
      <c r="G21" s="677"/>
      <c r="H21" s="677"/>
      <c r="I21" s="677"/>
      <c r="J21" s="677"/>
      <c r="K21" s="677"/>
      <c r="L21" s="677"/>
      <c r="M21" s="677"/>
      <c r="N21" s="677"/>
      <c r="O21" s="677"/>
      <c r="P21" s="677"/>
      <c r="Q21" s="678"/>
      <c r="R21" s="679" t="s">
        <v>238</v>
      </c>
      <c r="S21" s="680"/>
      <c r="T21" s="680"/>
      <c r="U21" s="680"/>
      <c r="V21" s="680"/>
      <c r="W21" s="680"/>
      <c r="X21" s="680"/>
      <c r="Y21" s="681"/>
      <c r="Z21" s="682" t="s">
        <v>130</v>
      </c>
      <c r="AA21" s="682"/>
      <c r="AB21" s="682"/>
      <c r="AC21" s="682"/>
      <c r="AD21" s="683" t="s">
        <v>238</v>
      </c>
      <c r="AE21" s="683"/>
      <c r="AF21" s="683"/>
      <c r="AG21" s="683"/>
      <c r="AH21" s="683"/>
      <c r="AI21" s="683"/>
      <c r="AJ21" s="683"/>
      <c r="AK21" s="683"/>
      <c r="AL21" s="684" t="s">
        <v>130</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v>1246</v>
      </c>
      <c r="BH21" s="680"/>
      <c r="BI21" s="680"/>
      <c r="BJ21" s="680"/>
      <c r="BK21" s="680"/>
      <c r="BL21" s="680"/>
      <c r="BM21" s="680"/>
      <c r="BN21" s="681"/>
      <c r="BO21" s="682">
        <v>0.2</v>
      </c>
      <c r="BP21" s="682"/>
      <c r="BQ21" s="682"/>
      <c r="BR21" s="682"/>
      <c r="BS21" s="688" t="s">
        <v>130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283</v>
      </c>
      <c r="C22" s="677"/>
      <c r="D22" s="677"/>
      <c r="E22" s="677"/>
      <c r="F22" s="677"/>
      <c r="G22" s="677"/>
      <c r="H22" s="677"/>
      <c r="I22" s="677"/>
      <c r="J22" s="677"/>
      <c r="K22" s="677"/>
      <c r="L22" s="677"/>
      <c r="M22" s="677"/>
      <c r="N22" s="677"/>
      <c r="O22" s="677"/>
      <c r="P22" s="677"/>
      <c r="Q22" s="678"/>
      <c r="R22" s="679">
        <v>2738946</v>
      </c>
      <c r="S22" s="680"/>
      <c r="T22" s="680"/>
      <c r="U22" s="680"/>
      <c r="V22" s="680"/>
      <c r="W22" s="680"/>
      <c r="X22" s="680"/>
      <c r="Y22" s="681"/>
      <c r="Z22" s="682">
        <v>64.099999999999994</v>
      </c>
      <c r="AA22" s="682"/>
      <c r="AB22" s="682"/>
      <c r="AC22" s="682"/>
      <c r="AD22" s="683">
        <v>2450998</v>
      </c>
      <c r="AE22" s="683"/>
      <c r="AF22" s="683"/>
      <c r="AG22" s="683"/>
      <c r="AH22" s="683"/>
      <c r="AI22" s="683"/>
      <c r="AJ22" s="683"/>
      <c r="AK22" s="683"/>
      <c r="AL22" s="684">
        <v>100</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130</v>
      </c>
      <c r="BH22" s="680"/>
      <c r="BI22" s="680"/>
      <c r="BJ22" s="680"/>
      <c r="BK22" s="680"/>
      <c r="BL22" s="680"/>
      <c r="BM22" s="680"/>
      <c r="BN22" s="681"/>
      <c r="BO22" s="682" t="s">
        <v>130</v>
      </c>
      <c r="BP22" s="682"/>
      <c r="BQ22" s="682"/>
      <c r="BR22" s="682"/>
      <c r="BS22" s="688" t="s">
        <v>130</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286</v>
      </c>
      <c r="C23" s="677"/>
      <c r="D23" s="677"/>
      <c r="E23" s="677"/>
      <c r="F23" s="677"/>
      <c r="G23" s="677"/>
      <c r="H23" s="677"/>
      <c r="I23" s="677"/>
      <c r="J23" s="677"/>
      <c r="K23" s="677"/>
      <c r="L23" s="677"/>
      <c r="M23" s="677"/>
      <c r="N23" s="677"/>
      <c r="O23" s="677"/>
      <c r="P23" s="677"/>
      <c r="Q23" s="678"/>
      <c r="R23" s="679" t="s">
        <v>130</v>
      </c>
      <c r="S23" s="680"/>
      <c r="T23" s="680"/>
      <c r="U23" s="680"/>
      <c r="V23" s="680"/>
      <c r="W23" s="680"/>
      <c r="X23" s="680"/>
      <c r="Y23" s="681"/>
      <c r="Z23" s="682" t="s">
        <v>130</v>
      </c>
      <c r="AA23" s="682"/>
      <c r="AB23" s="682"/>
      <c r="AC23" s="682"/>
      <c r="AD23" s="683" t="s">
        <v>130</v>
      </c>
      <c r="AE23" s="683"/>
      <c r="AF23" s="683"/>
      <c r="AG23" s="683"/>
      <c r="AH23" s="683"/>
      <c r="AI23" s="683"/>
      <c r="AJ23" s="683"/>
      <c r="AK23" s="683"/>
      <c r="AL23" s="684" t="s">
        <v>130</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t="s">
        <v>238</v>
      </c>
      <c r="BH23" s="680"/>
      <c r="BI23" s="680"/>
      <c r="BJ23" s="680"/>
      <c r="BK23" s="680"/>
      <c r="BL23" s="680"/>
      <c r="BM23" s="680"/>
      <c r="BN23" s="681"/>
      <c r="BO23" s="682" t="s">
        <v>130</v>
      </c>
      <c r="BP23" s="682"/>
      <c r="BQ23" s="682"/>
      <c r="BR23" s="682"/>
      <c r="BS23" s="688" t="s">
        <v>130</v>
      </c>
      <c r="BT23" s="680"/>
      <c r="BU23" s="680"/>
      <c r="BV23" s="680"/>
      <c r="BW23" s="680"/>
      <c r="BX23" s="680"/>
      <c r="BY23" s="680"/>
      <c r="BZ23" s="680"/>
      <c r="CA23" s="680"/>
      <c r="CB23" s="689"/>
      <c r="CD23" s="661" t="s">
        <v>226</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x14ac:dyDescent="0.15">
      <c r="B24" s="676" t="s">
        <v>293</v>
      </c>
      <c r="C24" s="677"/>
      <c r="D24" s="677"/>
      <c r="E24" s="677"/>
      <c r="F24" s="677"/>
      <c r="G24" s="677"/>
      <c r="H24" s="677"/>
      <c r="I24" s="677"/>
      <c r="J24" s="677"/>
      <c r="K24" s="677"/>
      <c r="L24" s="677"/>
      <c r="M24" s="677"/>
      <c r="N24" s="677"/>
      <c r="O24" s="677"/>
      <c r="P24" s="677"/>
      <c r="Q24" s="678"/>
      <c r="R24" s="679">
        <v>22968</v>
      </c>
      <c r="S24" s="680"/>
      <c r="T24" s="680"/>
      <c r="U24" s="680"/>
      <c r="V24" s="680"/>
      <c r="W24" s="680"/>
      <c r="X24" s="680"/>
      <c r="Y24" s="681"/>
      <c r="Z24" s="682">
        <v>0.5</v>
      </c>
      <c r="AA24" s="682"/>
      <c r="AB24" s="682"/>
      <c r="AC24" s="682"/>
      <c r="AD24" s="683" t="s">
        <v>130</v>
      </c>
      <c r="AE24" s="683"/>
      <c r="AF24" s="683"/>
      <c r="AG24" s="683"/>
      <c r="AH24" s="683"/>
      <c r="AI24" s="683"/>
      <c r="AJ24" s="683"/>
      <c r="AK24" s="683"/>
      <c r="AL24" s="684" t="s">
        <v>238</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130</v>
      </c>
      <c r="BH24" s="680"/>
      <c r="BI24" s="680"/>
      <c r="BJ24" s="680"/>
      <c r="BK24" s="680"/>
      <c r="BL24" s="680"/>
      <c r="BM24" s="680"/>
      <c r="BN24" s="681"/>
      <c r="BO24" s="682" t="s">
        <v>130</v>
      </c>
      <c r="BP24" s="682"/>
      <c r="BQ24" s="682"/>
      <c r="BR24" s="682"/>
      <c r="BS24" s="688" t="s">
        <v>130</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1336132</v>
      </c>
      <c r="CS24" s="669"/>
      <c r="CT24" s="669"/>
      <c r="CU24" s="669"/>
      <c r="CV24" s="669"/>
      <c r="CW24" s="669"/>
      <c r="CX24" s="669"/>
      <c r="CY24" s="670"/>
      <c r="CZ24" s="673">
        <v>31.5</v>
      </c>
      <c r="DA24" s="674"/>
      <c r="DB24" s="674"/>
      <c r="DC24" s="693"/>
      <c r="DD24" s="712">
        <v>1029048</v>
      </c>
      <c r="DE24" s="669"/>
      <c r="DF24" s="669"/>
      <c r="DG24" s="669"/>
      <c r="DH24" s="669"/>
      <c r="DI24" s="669"/>
      <c r="DJ24" s="669"/>
      <c r="DK24" s="670"/>
      <c r="DL24" s="712">
        <v>1027667</v>
      </c>
      <c r="DM24" s="669"/>
      <c r="DN24" s="669"/>
      <c r="DO24" s="669"/>
      <c r="DP24" s="669"/>
      <c r="DQ24" s="669"/>
      <c r="DR24" s="669"/>
      <c r="DS24" s="669"/>
      <c r="DT24" s="669"/>
      <c r="DU24" s="669"/>
      <c r="DV24" s="670"/>
      <c r="DW24" s="673">
        <v>40.299999999999997</v>
      </c>
      <c r="DX24" s="674"/>
      <c r="DY24" s="674"/>
      <c r="DZ24" s="674"/>
      <c r="EA24" s="674"/>
      <c r="EB24" s="674"/>
      <c r="EC24" s="675"/>
    </row>
    <row r="25" spans="2:133" ht="11.25" customHeight="1" x14ac:dyDescent="0.15">
      <c r="B25" s="676" t="s">
        <v>296</v>
      </c>
      <c r="C25" s="677"/>
      <c r="D25" s="677"/>
      <c r="E25" s="677"/>
      <c r="F25" s="677"/>
      <c r="G25" s="677"/>
      <c r="H25" s="677"/>
      <c r="I25" s="677"/>
      <c r="J25" s="677"/>
      <c r="K25" s="677"/>
      <c r="L25" s="677"/>
      <c r="M25" s="677"/>
      <c r="N25" s="677"/>
      <c r="O25" s="677"/>
      <c r="P25" s="677"/>
      <c r="Q25" s="678"/>
      <c r="R25" s="679">
        <v>48217</v>
      </c>
      <c r="S25" s="680"/>
      <c r="T25" s="680"/>
      <c r="U25" s="680"/>
      <c r="V25" s="680"/>
      <c r="W25" s="680"/>
      <c r="X25" s="680"/>
      <c r="Y25" s="681"/>
      <c r="Z25" s="682">
        <v>1.1000000000000001</v>
      </c>
      <c r="AA25" s="682"/>
      <c r="AB25" s="682"/>
      <c r="AC25" s="682"/>
      <c r="AD25" s="683">
        <v>512</v>
      </c>
      <c r="AE25" s="683"/>
      <c r="AF25" s="683"/>
      <c r="AG25" s="683"/>
      <c r="AH25" s="683"/>
      <c r="AI25" s="683"/>
      <c r="AJ25" s="683"/>
      <c r="AK25" s="683"/>
      <c r="AL25" s="684">
        <v>0</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130</v>
      </c>
      <c r="BH25" s="680"/>
      <c r="BI25" s="680"/>
      <c r="BJ25" s="680"/>
      <c r="BK25" s="680"/>
      <c r="BL25" s="680"/>
      <c r="BM25" s="680"/>
      <c r="BN25" s="681"/>
      <c r="BO25" s="682" t="s">
        <v>130</v>
      </c>
      <c r="BP25" s="682"/>
      <c r="BQ25" s="682"/>
      <c r="BR25" s="682"/>
      <c r="BS25" s="688" t="s">
        <v>130</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506925</v>
      </c>
      <c r="CS25" s="715"/>
      <c r="CT25" s="715"/>
      <c r="CU25" s="715"/>
      <c r="CV25" s="715"/>
      <c r="CW25" s="715"/>
      <c r="CX25" s="715"/>
      <c r="CY25" s="716"/>
      <c r="CZ25" s="684">
        <v>11.9</v>
      </c>
      <c r="DA25" s="713"/>
      <c r="DB25" s="713"/>
      <c r="DC25" s="717"/>
      <c r="DD25" s="688">
        <v>486703</v>
      </c>
      <c r="DE25" s="715"/>
      <c r="DF25" s="715"/>
      <c r="DG25" s="715"/>
      <c r="DH25" s="715"/>
      <c r="DI25" s="715"/>
      <c r="DJ25" s="715"/>
      <c r="DK25" s="716"/>
      <c r="DL25" s="688">
        <v>485622</v>
      </c>
      <c r="DM25" s="715"/>
      <c r="DN25" s="715"/>
      <c r="DO25" s="715"/>
      <c r="DP25" s="715"/>
      <c r="DQ25" s="715"/>
      <c r="DR25" s="715"/>
      <c r="DS25" s="715"/>
      <c r="DT25" s="715"/>
      <c r="DU25" s="715"/>
      <c r="DV25" s="716"/>
      <c r="DW25" s="684">
        <v>19.100000000000001</v>
      </c>
      <c r="DX25" s="713"/>
      <c r="DY25" s="713"/>
      <c r="DZ25" s="713"/>
      <c r="EA25" s="713"/>
      <c r="EB25" s="713"/>
      <c r="EC25" s="714"/>
    </row>
    <row r="26" spans="2:133" ht="11.25" customHeight="1" x14ac:dyDescent="0.15">
      <c r="B26" s="676" t="s">
        <v>299</v>
      </c>
      <c r="C26" s="677"/>
      <c r="D26" s="677"/>
      <c r="E26" s="677"/>
      <c r="F26" s="677"/>
      <c r="G26" s="677"/>
      <c r="H26" s="677"/>
      <c r="I26" s="677"/>
      <c r="J26" s="677"/>
      <c r="K26" s="677"/>
      <c r="L26" s="677"/>
      <c r="M26" s="677"/>
      <c r="N26" s="677"/>
      <c r="O26" s="677"/>
      <c r="P26" s="677"/>
      <c r="Q26" s="678"/>
      <c r="R26" s="679">
        <v>10459</v>
      </c>
      <c r="S26" s="680"/>
      <c r="T26" s="680"/>
      <c r="U26" s="680"/>
      <c r="V26" s="680"/>
      <c r="W26" s="680"/>
      <c r="X26" s="680"/>
      <c r="Y26" s="681"/>
      <c r="Z26" s="682">
        <v>0.2</v>
      </c>
      <c r="AA26" s="682"/>
      <c r="AB26" s="682"/>
      <c r="AC26" s="682"/>
      <c r="AD26" s="683" t="s">
        <v>130</v>
      </c>
      <c r="AE26" s="683"/>
      <c r="AF26" s="683"/>
      <c r="AG26" s="683"/>
      <c r="AH26" s="683"/>
      <c r="AI26" s="683"/>
      <c r="AJ26" s="683"/>
      <c r="AK26" s="683"/>
      <c r="AL26" s="684" t="s">
        <v>130</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238</v>
      </c>
      <c r="BH26" s="680"/>
      <c r="BI26" s="680"/>
      <c r="BJ26" s="680"/>
      <c r="BK26" s="680"/>
      <c r="BL26" s="680"/>
      <c r="BM26" s="680"/>
      <c r="BN26" s="681"/>
      <c r="BO26" s="682" t="s">
        <v>130</v>
      </c>
      <c r="BP26" s="682"/>
      <c r="BQ26" s="682"/>
      <c r="BR26" s="682"/>
      <c r="BS26" s="688" t="s">
        <v>130</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306323</v>
      </c>
      <c r="CS26" s="680"/>
      <c r="CT26" s="680"/>
      <c r="CU26" s="680"/>
      <c r="CV26" s="680"/>
      <c r="CW26" s="680"/>
      <c r="CX26" s="680"/>
      <c r="CY26" s="681"/>
      <c r="CZ26" s="684">
        <v>7.2</v>
      </c>
      <c r="DA26" s="713"/>
      <c r="DB26" s="713"/>
      <c r="DC26" s="717"/>
      <c r="DD26" s="688">
        <v>289295</v>
      </c>
      <c r="DE26" s="680"/>
      <c r="DF26" s="680"/>
      <c r="DG26" s="680"/>
      <c r="DH26" s="680"/>
      <c r="DI26" s="680"/>
      <c r="DJ26" s="680"/>
      <c r="DK26" s="681"/>
      <c r="DL26" s="688" t="s">
        <v>238</v>
      </c>
      <c r="DM26" s="680"/>
      <c r="DN26" s="680"/>
      <c r="DO26" s="680"/>
      <c r="DP26" s="680"/>
      <c r="DQ26" s="680"/>
      <c r="DR26" s="680"/>
      <c r="DS26" s="680"/>
      <c r="DT26" s="680"/>
      <c r="DU26" s="680"/>
      <c r="DV26" s="681"/>
      <c r="DW26" s="684" t="s">
        <v>238</v>
      </c>
      <c r="DX26" s="713"/>
      <c r="DY26" s="713"/>
      <c r="DZ26" s="713"/>
      <c r="EA26" s="713"/>
      <c r="EB26" s="713"/>
      <c r="EC26" s="714"/>
    </row>
    <row r="27" spans="2:133" ht="11.25" customHeight="1" x14ac:dyDescent="0.15">
      <c r="B27" s="676" t="s">
        <v>302</v>
      </c>
      <c r="C27" s="677"/>
      <c r="D27" s="677"/>
      <c r="E27" s="677"/>
      <c r="F27" s="677"/>
      <c r="G27" s="677"/>
      <c r="H27" s="677"/>
      <c r="I27" s="677"/>
      <c r="J27" s="677"/>
      <c r="K27" s="677"/>
      <c r="L27" s="677"/>
      <c r="M27" s="677"/>
      <c r="N27" s="677"/>
      <c r="O27" s="677"/>
      <c r="P27" s="677"/>
      <c r="Q27" s="678"/>
      <c r="R27" s="679">
        <v>211468</v>
      </c>
      <c r="S27" s="680"/>
      <c r="T27" s="680"/>
      <c r="U27" s="680"/>
      <c r="V27" s="680"/>
      <c r="W27" s="680"/>
      <c r="X27" s="680"/>
      <c r="Y27" s="681"/>
      <c r="Z27" s="682">
        <v>5</v>
      </c>
      <c r="AA27" s="682"/>
      <c r="AB27" s="682"/>
      <c r="AC27" s="682"/>
      <c r="AD27" s="683" t="s">
        <v>238</v>
      </c>
      <c r="AE27" s="683"/>
      <c r="AF27" s="683"/>
      <c r="AG27" s="683"/>
      <c r="AH27" s="683"/>
      <c r="AI27" s="683"/>
      <c r="AJ27" s="683"/>
      <c r="AK27" s="683"/>
      <c r="AL27" s="684" t="s">
        <v>130</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507189</v>
      </c>
      <c r="BH27" s="680"/>
      <c r="BI27" s="680"/>
      <c r="BJ27" s="680"/>
      <c r="BK27" s="680"/>
      <c r="BL27" s="680"/>
      <c r="BM27" s="680"/>
      <c r="BN27" s="681"/>
      <c r="BO27" s="682">
        <v>100</v>
      </c>
      <c r="BP27" s="682"/>
      <c r="BQ27" s="682"/>
      <c r="BR27" s="682"/>
      <c r="BS27" s="688">
        <v>6214</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338119</v>
      </c>
      <c r="CS27" s="715"/>
      <c r="CT27" s="715"/>
      <c r="CU27" s="715"/>
      <c r="CV27" s="715"/>
      <c r="CW27" s="715"/>
      <c r="CX27" s="715"/>
      <c r="CY27" s="716"/>
      <c r="CZ27" s="684">
        <v>8</v>
      </c>
      <c r="DA27" s="713"/>
      <c r="DB27" s="713"/>
      <c r="DC27" s="717"/>
      <c r="DD27" s="688">
        <v>100813</v>
      </c>
      <c r="DE27" s="715"/>
      <c r="DF27" s="715"/>
      <c r="DG27" s="715"/>
      <c r="DH27" s="715"/>
      <c r="DI27" s="715"/>
      <c r="DJ27" s="715"/>
      <c r="DK27" s="716"/>
      <c r="DL27" s="688">
        <v>100513</v>
      </c>
      <c r="DM27" s="715"/>
      <c r="DN27" s="715"/>
      <c r="DO27" s="715"/>
      <c r="DP27" s="715"/>
      <c r="DQ27" s="715"/>
      <c r="DR27" s="715"/>
      <c r="DS27" s="715"/>
      <c r="DT27" s="715"/>
      <c r="DU27" s="715"/>
      <c r="DV27" s="716"/>
      <c r="DW27" s="684">
        <v>3.9</v>
      </c>
      <c r="DX27" s="713"/>
      <c r="DY27" s="713"/>
      <c r="DZ27" s="713"/>
      <c r="EA27" s="713"/>
      <c r="EB27" s="713"/>
      <c r="EC27" s="714"/>
    </row>
    <row r="28" spans="2:133" ht="11.25" customHeight="1" x14ac:dyDescent="0.15">
      <c r="B28" s="721" t="s">
        <v>305</v>
      </c>
      <c r="C28" s="722"/>
      <c r="D28" s="722"/>
      <c r="E28" s="722"/>
      <c r="F28" s="722"/>
      <c r="G28" s="722"/>
      <c r="H28" s="722"/>
      <c r="I28" s="722"/>
      <c r="J28" s="722"/>
      <c r="K28" s="722"/>
      <c r="L28" s="722"/>
      <c r="M28" s="722"/>
      <c r="N28" s="722"/>
      <c r="O28" s="722"/>
      <c r="P28" s="722"/>
      <c r="Q28" s="723"/>
      <c r="R28" s="679" t="s">
        <v>130</v>
      </c>
      <c r="S28" s="680"/>
      <c r="T28" s="680"/>
      <c r="U28" s="680"/>
      <c r="V28" s="680"/>
      <c r="W28" s="680"/>
      <c r="X28" s="680"/>
      <c r="Y28" s="681"/>
      <c r="Z28" s="682" t="s">
        <v>130</v>
      </c>
      <c r="AA28" s="682"/>
      <c r="AB28" s="682"/>
      <c r="AC28" s="682"/>
      <c r="AD28" s="683" t="s">
        <v>130</v>
      </c>
      <c r="AE28" s="683"/>
      <c r="AF28" s="683"/>
      <c r="AG28" s="683"/>
      <c r="AH28" s="683"/>
      <c r="AI28" s="683"/>
      <c r="AJ28" s="683"/>
      <c r="AK28" s="683"/>
      <c r="AL28" s="684" t="s">
        <v>130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491088</v>
      </c>
      <c r="CS28" s="680"/>
      <c r="CT28" s="680"/>
      <c r="CU28" s="680"/>
      <c r="CV28" s="680"/>
      <c r="CW28" s="680"/>
      <c r="CX28" s="680"/>
      <c r="CY28" s="681"/>
      <c r="CZ28" s="684">
        <v>11.6</v>
      </c>
      <c r="DA28" s="713"/>
      <c r="DB28" s="713"/>
      <c r="DC28" s="717"/>
      <c r="DD28" s="688">
        <v>441532</v>
      </c>
      <c r="DE28" s="680"/>
      <c r="DF28" s="680"/>
      <c r="DG28" s="680"/>
      <c r="DH28" s="680"/>
      <c r="DI28" s="680"/>
      <c r="DJ28" s="680"/>
      <c r="DK28" s="681"/>
      <c r="DL28" s="688">
        <v>441532</v>
      </c>
      <c r="DM28" s="680"/>
      <c r="DN28" s="680"/>
      <c r="DO28" s="680"/>
      <c r="DP28" s="680"/>
      <c r="DQ28" s="680"/>
      <c r="DR28" s="680"/>
      <c r="DS28" s="680"/>
      <c r="DT28" s="680"/>
      <c r="DU28" s="680"/>
      <c r="DV28" s="681"/>
      <c r="DW28" s="684">
        <v>17.3</v>
      </c>
      <c r="DX28" s="713"/>
      <c r="DY28" s="713"/>
      <c r="DZ28" s="713"/>
      <c r="EA28" s="713"/>
      <c r="EB28" s="713"/>
      <c r="EC28" s="714"/>
    </row>
    <row r="29" spans="2:133" ht="11.25" customHeight="1" x14ac:dyDescent="0.15">
      <c r="B29" s="676" t="s">
        <v>307</v>
      </c>
      <c r="C29" s="677"/>
      <c r="D29" s="677"/>
      <c r="E29" s="677"/>
      <c r="F29" s="677"/>
      <c r="G29" s="677"/>
      <c r="H29" s="677"/>
      <c r="I29" s="677"/>
      <c r="J29" s="677"/>
      <c r="K29" s="677"/>
      <c r="L29" s="677"/>
      <c r="M29" s="677"/>
      <c r="N29" s="677"/>
      <c r="O29" s="677"/>
      <c r="P29" s="677"/>
      <c r="Q29" s="678"/>
      <c r="R29" s="679">
        <v>184932</v>
      </c>
      <c r="S29" s="680"/>
      <c r="T29" s="680"/>
      <c r="U29" s="680"/>
      <c r="V29" s="680"/>
      <c r="W29" s="680"/>
      <c r="X29" s="680"/>
      <c r="Y29" s="681"/>
      <c r="Z29" s="682">
        <v>4.3</v>
      </c>
      <c r="AA29" s="682"/>
      <c r="AB29" s="682"/>
      <c r="AC29" s="682"/>
      <c r="AD29" s="683" t="s">
        <v>130</v>
      </c>
      <c r="AE29" s="683"/>
      <c r="AF29" s="683"/>
      <c r="AG29" s="683"/>
      <c r="AH29" s="683"/>
      <c r="AI29" s="683"/>
      <c r="AJ29" s="683"/>
      <c r="AK29" s="683"/>
      <c r="AL29" s="684" t="s">
        <v>130</v>
      </c>
      <c r="AM29" s="685"/>
      <c r="AN29" s="685"/>
      <c r="AO29" s="686"/>
      <c r="AP29" s="658" t="s">
        <v>226</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70</v>
      </c>
      <c r="CG29" s="695"/>
      <c r="CH29" s="695"/>
      <c r="CI29" s="695"/>
      <c r="CJ29" s="695"/>
      <c r="CK29" s="695"/>
      <c r="CL29" s="695"/>
      <c r="CM29" s="695"/>
      <c r="CN29" s="695"/>
      <c r="CO29" s="695"/>
      <c r="CP29" s="695"/>
      <c r="CQ29" s="696"/>
      <c r="CR29" s="679">
        <v>490216</v>
      </c>
      <c r="CS29" s="715"/>
      <c r="CT29" s="715"/>
      <c r="CU29" s="715"/>
      <c r="CV29" s="715"/>
      <c r="CW29" s="715"/>
      <c r="CX29" s="715"/>
      <c r="CY29" s="716"/>
      <c r="CZ29" s="684">
        <v>11.5</v>
      </c>
      <c r="DA29" s="713"/>
      <c r="DB29" s="713"/>
      <c r="DC29" s="717"/>
      <c r="DD29" s="688">
        <v>440660</v>
      </c>
      <c r="DE29" s="715"/>
      <c r="DF29" s="715"/>
      <c r="DG29" s="715"/>
      <c r="DH29" s="715"/>
      <c r="DI29" s="715"/>
      <c r="DJ29" s="715"/>
      <c r="DK29" s="716"/>
      <c r="DL29" s="688">
        <v>440660</v>
      </c>
      <c r="DM29" s="715"/>
      <c r="DN29" s="715"/>
      <c r="DO29" s="715"/>
      <c r="DP29" s="715"/>
      <c r="DQ29" s="715"/>
      <c r="DR29" s="715"/>
      <c r="DS29" s="715"/>
      <c r="DT29" s="715"/>
      <c r="DU29" s="715"/>
      <c r="DV29" s="716"/>
      <c r="DW29" s="684">
        <v>17.3</v>
      </c>
      <c r="DX29" s="713"/>
      <c r="DY29" s="713"/>
      <c r="DZ29" s="713"/>
      <c r="EA29" s="713"/>
      <c r="EB29" s="713"/>
      <c r="EC29" s="714"/>
    </row>
    <row r="30" spans="2:133" ht="11.25" customHeight="1" x14ac:dyDescent="0.15">
      <c r="B30" s="676" t="s">
        <v>311</v>
      </c>
      <c r="C30" s="677"/>
      <c r="D30" s="677"/>
      <c r="E30" s="677"/>
      <c r="F30" s="677"/>
      <c r="G30" s="677"/>
      <c r="H30" s="677"/>
      <c r="I30" s="677"/>
      <c r="J30" s="677"/>
      <c r="K30" s="677"/>
      <c r="L30" s="677"/>
      <c r="M30" s="677"/>
      <c r="N30" s="677"/>
      <c r="O30" s="677"/>
      <c r="P30" s="677"/>
      <c r="Q30" s="678"/>
      <c r="R30" s="679">
        <v>38936</v>
      </c>
      <c r="S30" s="680"/>
      <c r="T30" s="680"/>
      <c r="U30" s="680"/>
      <c r="V30" s="680"/>
      <c r="W30" s="680"/>
      <c r="X30" s="680"/>
      <c r="Y30" s="681"/>
      <c r="Z30" s="682">
        <v>0.9</v>
      </c>
      <c r="AA30" s="682"/>
      <c r="AB30" s="682"/>
      <c r="AC30" s="682"/>
      <c r="AD30" s="683" t="s">
        <v>130</v>
      </c>
      <c r="AE30" s="683"/>
      <c r="AF30" s="683"/>
      <c r="AG30" s="683"/>
      <c r="AH30" s="683"/>
      <c r="AI30" s="683"/>
      <c r="AJ30" s="683"/>
      <c r="AK30" s="683"/>
      <c r="AL30" s="684" t="s">
        <v>238</v>
      </c>
      <c r="AM30" s="685"/>
      <c r="AN30" s="685"/>
      <c r="AO30" s="686"/>
      <c r="AP30" s="727" t="s">
        <v>312</v>
      </c>
      <c r="AQ30" s="728"/>
      <c r="AR30" s="728"/>
      <c r="AS30" s="728"/>
      <c r="AT30" s="733" t="s">
        <v>313</v>
      </c>
      <c r="AU30" s="230"/>
      <c r="AV30" s="230"/>
      <c r="AW30" s="230"/>
      <c r="AX30" s="665" t="s">
        <v>189</v>
      </c>
      <c r="AY30" s="666"/>
      <c r="AZ30" s="666"/>
      <c r="BA30" s="666"/>
      <c r="BB30" s="666"/>
      <c r="BC30" s="666"/>
      <c r="BD30" s="666"/>
      <c r="BE30" s="666"/>
      <c r="BF30" s="667"/>
      <c r="BG30" s="739">
        <v>98.9</v>
      </c>
      <c r="BH30" s="740"/>
      <c r="BI30" s="740"/>
      <c r="BJ30" s="740"/>
      <c r="BK30" s="740"/>
      <c r="BL30" s="740"/>
      <c r="BM30" s="674">
        <v>92.3</v>
      </c>
      <c r="BN30" s="740"/>
      <c r="BO30" s="740"/>
      <c r="BP30" s="740"/>
      <c r="BQ30" s="741"/>
      <c r="BR30" s="739">
        <v>98.8</v>
      </c>
      <c r="BS30" s="740"/>
      <c r="BT30" s="740"/>
      <c r="BU30" s="740"/>
      <c r="BV30" s="740"/>
      <c r="BW30" s="740"/>
      <c r="BX30" s="674">
        <v>92.1</v>
      </c>
      <c r="BY30" s="740"/>
      <c r="BZ30" s="740"/>
      <c r="CA30" s="740"/>
      <c r="CB30" s="741"/>
      <c r="CD30" s="744"/>
      <c r="CE30" s="745"/>
      <c r="CF30" s="694" t="s">
        <v>314</v>
      </c>
      <c r="CG30" s="695"/>
      <c r="CH30" s="695"/>
      <c r="CI30" s="695"/>
      <c r="CJ30" s="695"/>
      <c r="CK30" s="695"/>
      <c r="CL30" s="695"/>
      <c r="CM30" s="695"/>
      <c r="CN30" s="695"/>
      <c r="CO30" s="695"/>
      <c r="CP30" s="695"/>
      <c r="CQ30" s="696"/>
      <c r="CR30" s="679">
        <v>455067</v>
      </c>
      <c r="CS30" s="680"/>
      <c r="CT30" s="680"/>
      <c r="CU30" s="680"/>
      <c r="CV30" s="680"/>
      <c r="CW30" s="680"/>
      <c r="CX30" s="680"/>
      <c r="CY30" s="681"/>
      <c r="CZ30" s="684">
        <v>10.7</v>
      </c>
      <c r="DA30" s="713"/>
      <c r="DB30" s="713"/>
      <c r="DC30" s="717"/>
      <c r="DD30" s="688">
        <v>410958</v>
      </c>
      <c r="DE30" s="680"/>
      <c r="DF30" s="680"/>
      <c r="DG30" s="680"/>
      <c r="DH30" s="680"/>
      <c r="DI30" s="680"/>
      <c r="DJ30" s="680"/>
      <c r="DK30" s="681"/>
      <c r="DL30" s="688">
        <v>410958</v>
      </c>
      <c r="DM30" s="680"/>
      <c r="DN30" s="680"/>
      <c r="DO30" s="680"/>
      <c r="DP30" s="680"/>
      <c r="DQ30" s="680"/>
      <c r="DR30" s="680"/>
      <c r="DS30" s="680"/>
      <c r="DT30" s="680"/>
      <c r="DU30" s="680"/>
      <c r="DV30" s="681"/>
      <c r="DW30" s="684">
        <v>16.100000000000001</v>
      </c>
      <c r="DX30" s="713"/>
      <c r="DY30" s="713"/>
      <c r="DZ30" s="713"/>
      <c r="EA30" s="713"/>
      <c r="EB30" s="713"/>
      <c r="EC30" s="714"/>
    </row>
    <row r="31" spans="2:133" ht="11.25" customHeight="1" x14ac:dyDescent="0.15">
      <c r="B31" s="676" t="s">
        <v>315</v>
      </c>
      <c r="C31" s="677"/>
      <c r="D31" s="677"/>
      <c r="E31" s="677"/>
      <c r="F31" s="677"/>
      <c r="G31" s="677"/>
      <c r="H31" s="677"/>
      <c r="I31" s="677"/>
      <c r="J31" s="677"/>
      <c r="K31" s="677"/>
      <c r="L31" s="677"/>
      <c r="M31" s="677"/>
      <c r="N31" s="677"/>
      <c r="O31" s="677"/>
      <c r="P31" s="677"/>
      <c r="Q31" s="678"/>
      <c r="R31" s="679">
        <v>4850</v>
      </c>
      <c r="S31" s="680"/>
      <c r="T31" s="680"/>
      <c r="U31" s="680"/>
      <c r="V31" s="680"/>
      <c r="W31" s="680"/>
      <c r="X31" s="680"/>
      <c r="Y31" s="681"/>
      <c r="Z31" s="682">
        <v>0.1</v>
      </c>
      <c r="AA31" s="682"/>
      <c r="AB31" s="682"/>
      <c r="AC31" s="682"/>
      <c r="AD31" s="683" t="s">
        <v>130</v>
      </c>
      <c r="AE31" s="683"/>
      <c r="AF31" s="683"/>
      <c r="AG31" s="683"/>
      <c r="AH31" s="683"/>
      <c r="AI31" s="683"/>
      <c r="AJ31" s="683"/>
      <c r="AK31" s="683"/>
      <c r="AL31" s="684" t="s">
        <v>130</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98.9</v>
      </c>
      <c r="BH31" s="715"/>
      <c r="BI31" s="715"/>
      <c r="BJ31" s="715"/>
      <c r="BK31" s="715"/>
      <c r="BL31" s="715"/>
      <c r="BM31" s="685">
        <v>91.1</v>
      </c>
      <c r="BN31" s="737"/>
      <c r="BO31" s="737"/>
      <c r="BP31" s="737"/>
      <c r="BQ31" s="738"/>
      <c r="BR31" s="736">
        <v>99.2</v>
      </c>
      <c r="BS31" s="715"/>
      <c r="BT31" s="715"/>
      <c r="BU31" s="715"/>
      <c r="BV31" s="715"/>
      <c r="BW31" s="715"/>
      <c r="BX31" s="685">
        <v>90.7</v>
      </c>
      <c r="BY31" s="737"/>
      <c r="BZ31" s="737"/>
      <c r="CA31" s="737"/>
      <c r="CB31" s="738"/>
      <c r="CD31" s="744"/>
      <c r="CE31" s="745"/>
      <c r="CF31" s="694" t="s">
        <v>318</v>
      </c>
      <c r="CG31" s="695"/>
      <c r="CH31" s="695"/>
      <c r="CI31" s="695"/>
      <c r="CJ31" s="695"/>
      <c r="CK31" s="695"/>
      <c r="CL31" s="695"/>
      <c r="CM31" s="695"/>
      <c r="CN31" s="695"/>
      <c r="CO31" s="695"/>
      <c r="CP31" s="695"/>
      <c r="CQ31" s="696"/>
      <c r="CR31" s="679">
        <v>35149</v>
      </c>
      <c r="CS31" s="715"/>
      <c r="CT31" s="715"/>
      <c r="CU31" s="715"/>
      <c r="CV31" s="715"/>
      <c r="CW31" s="715"/>
      <c r="CX31" s="715"/>
      <c r="CY31" s="716"/>
      <c r="CZ31" s="684">
        <v>0.8</v>
      </c>
      <c r="DA31" s="713"/>
      <c r="DB31" s="713"/>
      <c r="DC31" s="717"/>
      <c r="DD31" s="688">
        <v>29702</v>
      </c>
      <c r="DE31" s="715"/>
      <c r="DF31" s="715"/>
      <c r="DG31" s="715"/>
      <c r="DH31" s="715"/>
      <c r="DI31" s="715"/>
      <c r="DJ31" s="715"/>
      <c r="DK31" s="716"/>
      <c r="DL31" s="688">
        <v>29702</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319</v>
      </c>
      <c r="C32" s="677"/>
      <c r="D32" s="677"/>
      <c r="E32" s="677"/>
      <c r="F32" s="677"/>
      <c r="G32" s="677"/>
      <c r="H32" s="677"/>
      <c r="I32" s="677"/>
      <c r="J32" s="677"/>
      <c r="K32" s="677"/>
      <c r="L32" s="677"/>
      <c r="M32" s="677"/>
      <c r="N32" s="677"/>
      <c r="O32" s="677"/>
      <c r="P32" s="677"/>
      <c r="Q32" s="678"/>
      <c r="R32" s="679">
        <v>336311</v>
      </c>
      <c r="S32" s="680"/>
      <c r="T32" s="680"/>
      <c r="U32" s="680"/>
      <c r="V32" s="680"/>
      <c r="W32" s="680"/>
      <c r="X32" s="680"/>
      <c r="Y32" s="681"/>
      <c r="Z32" s="682">
        <v>7.9</v>
      </c>
      <c r="AA32" s="682"/>
      <c r="AB32" s="682"/>
      <c r="AC32" s="682"/>
      <c r="AD32" s="683" t="s">
        <v>130</v>
      </c>
      <c r="AE32" s="683"/>
      <c r="AF32" s="683"/>
      <c r="AG32" s="683"/>
      <c r="AH32" s="683"/>
      <c r="AI32" s="683"/>
      <c r="AJ32" s="683"/>
      <c r="AK32" s="683"/>
      <c r="AL32" s="684" t="s">
        <v>130</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98.6</v>
      </c>
      <c r="BH32" s="749"/>
      <c r="BI32" s="749"/>
      <c r="BJ32" s="749"/>
      <c r="BK32" s="749"/>
      <c r="BL32" s="749"/>
      <c r="BM32" s="750">
        <v>91.6</v>
      </c>
      <c r="BN32" s="749"/>
      <c r="BO32" s="749"/>
      <c r="BP32" s="749"/>
      <c r="BQ32" s="751"/>
      <c r="BR32" s="748">
        <v>98.4</v>
      </c>
      <c r="BS32" s="749"/>
      <c r="BT32" s="749"/>
      <c r="BU32" s="749"/>
      <c r="BV32" s="749"/>
      <c r="BW32" s="749"/>
      <c r="BX32" s="750">
        <v>91.5</v>
      </c>
      <c r="BY32" s="749"/>
      <c r="BZ32" s="749"/>
      <c r="CA32" s="749"/>
      <c r="CB32" s="751"/>
      <c r="CD32" s="746"/>
      <c r="CE32" s="747"/>
      <c r="CF32" s="694" t="s">
        <v>321</v>
      </c>
      <c r="CG32" s="695"/>
      <c r="CH32" s="695"/>
      <c r="CI32" s="695"/>
      <c r="CJ32" s="695"/>
      <c r="CK32" s="695"/>
      <c r="CL32" s="695"/>
      <c r="CM32" s="695"/>
      <c r="CN32" s="695"/>
      <c r="CO32" s="695"/>
      <c r="CP32" s="695"/>
      <c r="CQ32" s="696"/>
      <c r="CR32" s="679">
        <v>872</v>
      </c>
      <c r="CS32" s="680"/>
      <c r="CT32" s="680"/>
      <c r="CU32" s="680"/>
      <c r="CV32" s="680"/>
      <c r="CW32" s="680"/>
      <c r="CX32" s="680"/>
      <c r="CY32" s="681"/>
      <c r="CZ32" s="684">
        <v>0</v>
      </c>
      <c r="DA32" s="713"/>
      <c r="DB32" s="713"/>
      <c r="DC32" s="717"/>
      <c r="DD32" s="688">
        <v>872</v>
      </c>
      <c r="DE32" s="680"/>
      <c r="DF32" s="680"/>
      <c r="DG32" s="680"/>
      <c r="DH32" s="680"/>
      <c r="DI32" s="680"/>
      <c r="DJ32" s="680"/>
      <c r="DK32" s="681"/>
      <c r="DL32" s="688">
        <v>872</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322</v>
      </c>
      <c r="C33" s="677"/>
      <c r="D33" s="677"/>
      <c r="E33" s="677"/>
      <c r="F33" s="677"/>
      <c r="G33" s="677"/>
      <c r="H33" s="677"/>
      <c r="I33" s="677"/>
      <c r="J33" s="677"/>
      <c r="K33" s="677"/>
      <c r="L33" s="677"/>
      <c r="M33" s="677"/>
      <c r="N33" s="677"/>
      <c r="O33" s="677"/>
      <c r="P33" s="677"/>
      <c r="Q33" s="678"/>
      <c r="R33" s="679">
        <v>50286</v>
      </c>
      <c r="S33" s="680"/>
      <c r="T33" s="680"/>
      <c r="U33" s="680"/>
      <c r="V33" s="680"/>
      <c r="W33" s="680"/>
      <c r="X33" s="680"/>
      <c r="Y33" s="681"/>
      <c r="Z33" s="682">
        <v>1.2</v>
      </c>
      <c r="AA33" s="682"/>
      <c r="AB33" s="682"/>
      <c r="AC33" s="682"/>
      <c r="AD33" s="683" t="s">
        <v>181</v>
      </c>
      <c r="AE33" s="683"/>
      <c r="AF33" s="683"/>
      <c r="AG33" s="683"/>
      <c r="AH33" s="683"/>
      <c r="AI33" s="683"/>
      <c r="AJ33" s="683"/>
      <c r="AK33" s="683"/>
      <c r="AL33" s="684" t="s">
        <v>130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2624614</v>
      </c>
      <c r="CS33" s="715"/>
      <c r="CT33" s="715"/>
      <c r="CU33" s="715"/>
      <c r="CV33" s="715"/>
      <c r="CW33" s="715"/>
      <c r="CX33" s="715"/>
      <c r="CY33" s="716"/>
      <c r="CZ33" s="684">
        <v>61.8</v>
      </c>
      <c r="DA33" s="713"/>
      <c r="DB33" s="713"/>
      <c r="DC33" s="717"/>
      <c r="DD33" s="688">
        <v>1951262</v>
      </c>
      <c r="DE33" s="715"/>
      <c r="DF33" s="715"/>
      <c r="DG33" s="715"/>
      <c r="DH33" s="715"/>
      <c r="DI33" s="715"/>
      <c r="DJ33" s="715"/>
      <c r="DK33" s="716"/>
      <c r="DL33" s="688">
        <v>1393339</v>
      </c>
      <c r="DM33" s="715"/>
      <c r="DN33" s="715"/>
      <c r="DO33" s="715"/>
      <c r="DP33" s="715"/>
      <c r="DQ33" s="715"/>
      <c r="DR33" s="715"/>
      <c r="DS33" s="715"/>
      <c r="DT33" s="715"/>
      <c r="DU33" s="715"/>
      <c r="DV33" s="716"/>
      <c r="DW33" s="684">
        <v>54.7</v>
      </c>
      <c r="DX33" s="713"/>
      <c r="DY33" s="713"/>
      <c r="DZ33" s="713"/>
      <c r="EA33" s="713"/>
      <c r="EB33" s="713"/>
      <c r="EC33" s="714"/>
    </row>
    <row r="34" spans="2:133" ht="11.25" customHeight="1" x14ac:dyDescent="0.15">
      <c r="B34" s="676" t="s">
        <v>324</v>
      </c>
      <c r="C34" s="677"/>
      <c r="D34" s="677"/>
      <c r="E34" s="677"/>
      <c r="F34" s="677"/>
      <c r="G34" s="677"/>
      <c r="H34" s="677"/>
      <c r="I34" s="677"/>
      <c r="J34" s="677"/>
      <c r="K34" s="677"/>
      <c r="L34" s="677"/>
      <c r="M34" s="677"/>
      <c r="N34" s="677"/>
      <c r="O34" s="677"/>
      <c r="P34" s="677"/>
      <c r="Q34" s="678"/>
      <c r="R34" s="679">
        <v>262409</v>
      </c>
      <c r="S34" s="680"/>
      <c r="T34" s="680"/>
      <c r="U34" s="680"/>
      <c r="V34" s="680"/>
      <c r="W34" s="680"/>
      <c r="X34" s="680"/>
      <c r="Y34" s="681"/>
      <c r="Z34" s="682">
        <v>6.1</v>
      </c>
      <c r="AA34" s="682"/>
      <c r="AB34" s="682"/>
      <c r="AC34" s="682"/>
      <c r="AD34" s="683">
        <v>21</v>
      </c>
      <c r="AE34" s="683"/>
      <c r="AF34" s="683"/>
      <c r="AG34" s="683"/>
      <c r="AH34" s="683"/>
      <c r="AI34" s="683"/>
      <c r="AJ34" s="683"/>
      <c r="AK34" s="683"/>
      <c r="AL34" s="684">
        <v>0</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495266</v>
      </c>
      <c r="CS34" s="680"/>
      <c r="CT34" s="680"/>
      <c r="CU34" s="680"/>
      <c r="CV34" s="680"/>
      <c r="CW34" s="680"/>
      <c r="CX34" s="680"/>
      <c r="CY34" s="681"/>
      <c r="CZ34" s="684">
        <v>11.7</v>
      </c>
      <c r="DA34" s="713"/>
      <c r="DB34" s="713"/>
      <c r="DC34" s="717"/>
      <c r="DD34" s="688">
        <v>411411</v>
      </c>
      <c r="DE34" s="680"/>
      <c r="DF34" s="680"/>
      <c r="DG34" s="680"/>
      <c r="DH34" s="680"/>
      <c r="DI34" s="680"/>
      <c r="DJ34" s="680"/>
      <c r="DK34" s="681"/>
      <c r="DL34" s="688">
        <v>351245</v>
      </c>
      <c r="DM34" s="680"/>
      <c r="DN34" s="680"/>
      <c r="DO34" s="680"/>
      <c r="DP34" s="680"/>
      <c r="DQ34" s="680"/>
      <c r="DR34" s="680"/>
      <c r="DS34" s="680"/>
      <c r="DT34" s="680"/>
      <c r="DU34" s="680"/>
      <c r="DV34" s="681"/>
      <c r="DW34" s="684">
        <v>13.8</v>
      </c>
      <c r="DX34" s="713"/>
      <c r="DY34" s="713"/>
      <c r="DZ34" s="713"/>
      <c r="EA34" s="713"/>
      <c r="EB34" s="713"/>
      <c r="EC34" s="714"/>
    </row>
    <row r="35" spans="2:133" ht="11.25" customHeight="1" x14ac:dyDescent="0.15">
      <c r="B35" s="676" t="s">
        <v>328</v>
      </c>
      <c r="C35" s="677"/>
      <c r="D35" s="677"/>
      <c r="E35" s="677"/>
      <c r="F35" s="677"/>
      <c r="G35" s="677"/>
      <c r="H35" s="677"/>
      <c r="I35" s="677"/>
      <c r="J35" s="677"/>
      <c r="K35" s="677"/>
      <c r="L35" s="677"/>
      <c r="M35" s="677"/>
      <c r="N35" s="677"/>
      <c r="O35" s="677"/>
      <c r="P35" s="677"/>
      <c r="Q35" s="678"/>
      <c r="R35" s="679">
        <v>360600</v>
      </c>
      <c r="S35" s="680"/>
      <c r="T35" s="680"/>
      <c r="U35" s="680"/>
      <c r="V35" s="680"/>
      <c r="W35" s="680"/>
      <c r="X35" s="680"/>
      <c r="Y35" s="681"/>
      <c r="Z35" s="682">
        <v>8.4</v>
      </c>
      <c r="AA35" s="682"/>
      <c r="AB35" s="682"/>
      <c r="AC35" s="682"/>
      <c r="AD35" s="683" t="s">
        <v>181</v>
      </c>
      <c r="AE35" s="683"/>
      <c r="AF35" s="683"/>
      <c r="AG35" s="683"/>
      <c r="AH35" s="683"/>
      <c r="AI35" s="683"/>
      <c r="AJ35" s="683"/>
      <c r="AK35" s="683"/>
      <c r="AL35" s="684" t="s">
        <v>130</v>
      </c>
      <c r="AM35" s="685"/>
      <c r="AN35" s="685"/>
      <c r="AO35" s="686"/>
      <c r="AP35" s="234"/>
      <c r="AQ35" s="752" t="s">
        <v>329</v>
      </c>
      <c r="AR35" s="753"/>
      <c r="AS35" s="753"/>
      <c r="AT35" s="753"/>
      <c r="AU35" s="753"/>
      <c r="AV35" s="753"/>
      <c r="AW35" s="753"/>
      <c r="AX35" s="753"/>
      <c r="AY35" s="754"/>
      <c r="AZ35" s="668">
        <v>852366</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33801</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166244</v>
      </c>
      <c r="CS35" s="715"/>
      <c r="CT35" s="715"/>
      <c r="CU35" s="715"/>
      <c r="CV35" s="715"/>
      <c r="CW35" s="715"/>
      <c r="CX35" s="715"/>
      <c r="CY35" s="716"/>
      <c r="CZ35" s="684">
        <v>3.9</v>
      </c>
      <c r="DA35" s="713"/>
      <c r="DB35" s="713"/>
      <c r="DC35" s="717"/>
      <c r="DD35" s="688">
        <v>158335</v>
      </c>
      <c r="DE35" s="715"/>
      <c r="DF35" s="715"/>
      <c r="DG35" s="715"/>
      <c r="DH35" s="715"/>
      <c r="DI35" s="715"/>
      <c r="DJ35" s="715"/>
      <c r="DK35" s="716"/>
      <c r="DL35" s="688">
        <v>121383</v>
      </c>
      <c r="DM35" s="715"/>
      <c r="DN35" s="715"/>
      <c r="DO35" s="715"/>
      <c r="DP35" s="715"/>
      <c r="DQ35" s="715"/>
      <c r="DR35" s="715"/>
      <c r="DS35" s="715"/>
      <c r="DT35" s="715"/>
      <c r="DU35" s="715"/>
      <c r="DV35" s="716"/>
      <c r="DW35" s="684">
        <v>4.8</v>
      </c>
      <c r="DX35" s="713"/>
      <c r="DY35" s="713"/>
      <c r="DZ35" s="713"/>
      <c r="EA35" s="713"/>
      <c r="EB35" s="713"/>
      <c r="EC35" s="714"/>
    </row>
    <row r="36" spans="2:133" ht="11.25" customHeight="1" x14ac:dyDescent="0.15">
      <c r="B36" s="676" t="s">
        <v>332</v>
      </c>
      <c r="C36" s="677"/>
      <c r="D36" s="677"/>
      <c r="E36" s="677"/>
      <c r="F36" s="677"/>
      <c r="G36" s="677"/>
      <c r="H36" s="677"/>
      <c r="I36" s="677"/>
      <c r="J36" s="677"/>
      <c r="K36" s="677"/>
      <c r="L36" s="677"/>
      <c r="M36" s="677"/>
      <c r="N36" s="677"/>
      <c r="O36" s="677"/>
      <c r="P36" s="677"/>
      <c r="Q36" s="678"/>
      <c r="R36" s="679" t="s">
        <v>238</v>
      </c>
      <c r="S36" s="680"/>
      <c r="T36" s="680"/>
      <c r="U36" s="680"/>
      <c r="V36" s="680"/>
      <c r="W36" s="680"/>
      <c r="X36" s="680"/>
      <c r="Y36" s="681"/>
      <c r="Z36" s="682" t="s">
        <v>238</v>
      </c>
      <c r="AA36" s="682"/>
      <c r="AB36" s="682"/>
      <c r="AC36" s="682"/>
      <c r="AD36" s="683" t="s">
        <v>238</v>
      </c>
      <c r="AE36" s="683"/>
      <c r="AF36" s="683"/>
      <c r="AG36" s="683"/>
      <c r="AH36" s="683"/>
      <c r="AI36" s="683"/>
      <c r="AJ36" s="683"/>
      <c r="AK36" s="683"/>
      <c r="AL36" s="684" t="s">
        <v>238</v>
      </c>
      <c r="AM36" s="685"/>
      <c r="AN36" s="685"/>
      <c r="AO36" s="686"/>
      <c r="AQ36" s="756" t="s">
        <v>333</v>
      </c>
      <c r="AR36" s="757"/>
      <c r="AS36" s="757"/>
      <c r="AT36" s="757"/>
      <c r="AU36" s="757"/>
      <c r="AV36" s="757"/>
      <c r="AW36" s="757"/>
      <c r="AX36" s="757"/>
      <c r="AY36" s="758"/>
      <c r="AZ36" s="679">
        <v>441669</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24066</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1278520</v>
      </c>
      <c r="CS36" s="680"/>
      <c r="CT36" s="680"/>
      <c r="CU36" s="680"/>
      <c r="CV36" s="680"/>
      <c r="CW36" s="680"/>
      <c r="CX36" s="680"/>
      <c r="CY36" s="681"/>
      <c r="CZ36" s="684">
        <v>30.1</v>
      </c>
      <c r="DA36" s="713"/>
      <c r="DB36" s="713"/>
      <c r="DC36" s="717"/>
      <c r="DD36" s="688">
        <v>881354</v>
      </c>
      <c r="DE36" s="680"/>
      <c r="DF36" s="680"/>
      <c r="DG36" s="680"/>
      <c r="DH36" s="680"/>
      <c r="DI36" s="680"/>
      <c r="DJ36" s="680"/>
      <c r="DK36" s="681"/>
      <c r="DL36" s="688">
        <v>693946</v>
      </c>
      <c r="DM36" s="680"/>
      <c r="DN36" s="680"/>
      <c r="DO36" s="680"/>
      <c r="DP36" s="680"/>
      <c r="DQ36" s="680"/>
      <c r="DR36" s="680"/>
      <c r="DS36" s="680"/>
      <c r="DT36" s="680"/>
      <c r="DU36" s="680"/>
      <c r="DV36" s="681"/>
      <c r="DW36" s="684">
        <v>27.2</v>
      </c>
      <c r="DX36" s="713"/>
      <c r="DY36" s="713"/>
      <c r="DZ36" s="713"/>
      <c r="EA36" s="713"/>
      <c r="EB36" s="713"/>
      <c r="EC36" s="714"/>
    </row>
    <row r="37" spans="2:133" ht="11.25" customHeight="1" x14ac:dyDescent="0.15">
      <c r="B37" s="676" t="s">
        <v>336</v>
      </c>
      <c r="C37" s="677"/>
      <c r="D37" s="677"/>
      <c r="E37" s="677"/>
      <c r="F37" s="677"/>
      <c r="G37" s="677"/>
      <c r="H37" s="677"/>
      <c r="I37" s="677"/>
      <c r="J37" s="677"/>
      <c r="K37" s="677"/>
      <c r="L37" s="677"/>
      <c r="M37" s="677"/>
      <c r="N37" s="677"/>
      <c r="O37" s="677"/>
      <c r="P37" s="677"/>
      <c r="Q37" s="678"/>
      <c r="R37" s="679">
        <v>96900</v>
      </c>
      <c r="S37" s="680"/>
      <c r="T37" s="680"/>
      <c r="U37" s="680"/>
      <c r="V37" s="680"/>
      <c r="W37" s="680"/>
      <c r="X37" s="680"/>
      <c r="Y37" s="681"/>
      <c r="Z37" s="682">
        <v>2.2999999999999998</v>
      </c>
      <c r="AA37" s="682"/>
      <c r="AB37" s="682"/>
      <c r="AC37" s="682"/>
      <c r="AD37" s="683" t="s">
        <v>238</v>
      </c>
      <c r="AE37" s="683"/>
      <c r="AF37" s="683"/>
      <c r="AG37" s="683"/>
      <c r="AH37" s="683"/>
      <c r="AI37" s="683"/>
      <c r="AJ37" s="683"/>
      <c r="AK37" s="683"/>
      <c r="AL37" s="684" t="s">
        <v>130</v>
      </c>
      <c r="AM37" s="685"/>
      <c r="AN37" s="685"/>
      <c r="AO37" s="686"/>
      <c r="AQ37" s="756" t="s">
        <v>337</v>
      </c>
      <c r="AR37" s="757"/>
      <c r="AS37" s="757"/>
      <c r="AT37" s="757"/>
      <c r="AU37" s="757"/>
      <c r="AV37" s="757"/>
      <c r="AW37" s="757"/>
      <c r="AX37" s="757"/>
      <c r="AY37" s="758"/>
      <c r="AZ37" s="679">
        <v>102111</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693</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420923</v>
      </c>
      <c r="CS37" s="715"/>
      <c r="CT37" s="715"/>
      <c r="CU37" s="715"/>
      <c r="CV37" s="715"/>
      <c r="CW37" s="715"/>
      <c r="CX37" s="715"/>
      <c r="CY37" s="716"/>
      <c r="CZ37" s="684">
        <v>9.9</v>
      </c>
      <c r="DA37" s="713"/>
      <c r="DB37" s="713"/>
      <c r="DC37" s="717"/>
      <c r="DD37" s="688">
        <v>340227</v>
      </c>
      <c r="DE37" s="715"/>
      <c r="DF37" s="715"/>
      <c r="DG37" s="715"/>
      <c r="DH37" s="715"/>
      <c r="DI37" s="715"/>
      <c r="DJ37" s="715"/>
      <c r="DK37" s="716"/>
      <c r="DL37" s="688">
        <v>332913</v>
      </c>
      <c r="DM37" s="715"/>
      <c r="DN37" s="715"/>
      <c r="DO37" s="715"/>
      <c r="DP37" s="715"/>
      <c r="DQ37" s="715"/>
      <c r="DR37" s="715"/>
      <c r="DS37" s="715"/>
      <c r="DT37" s="715"/>
      <c r="DU37" s="715"/>
      <c r="DV37" s="716"/>
      <c r="DW37" s="684">
        <v>13.1</v>
      </c>
      <c r="DX37" s="713"/>
      <c r="DY37" s="713"/>
      <c r="DZ37" s="713"/>
      <c r="EA37" s="713"/>
      <c r="EB37" s="713"/>
      <c r="EC37" s="714"/>
    </row>
    <row r="38" spans="2:133" ht="11.25" customHeight="1" x14ac:dyDescent="0.15">
      <c r="B38" s="724" t="s">
        <v>340</v>
      </c>
      <c r="C38" s="725"/>
      <c r="D38" s="725"/>
      <c r="E38" s="725"/>
      <c r="F38" s="725"/>
      <c r="G38" s="725"/>
      <c r="H38" s="725"/>
      <c r="I38" s="725"/>
      <c r="J38" s="725"/>
      <c r="K38" s="725"/>
      <c r="L38" s="725"/>
      <c r="M38" s="725"/>
      <c r="N38" s="725"/>
      <c r="O38" s="725"/>
      <c r="P38" s="725"/>
      <c r="Q38" s="726"/>
      <c r="R38" s="759">
        <v>4270382</v>
      </c>
      <c r="S38" s="760"/>
      <c r="T38" s="760"/>
      <c r="U38" s="760"/>
      <c r="V38" s="760"/>
      <c r="W38" s="760"/>
      <c r="X38" s="760"/>
      <c r="Y38" s="761"/>
      <c r="Z38" s="762">
        <v>100</v>
      </c>
      <c r="AA38" s="762"/>
      <c r="AB38" s="762"/>
      <c r="AC38" s="762"/>
      <c r="AD38" s="763">
        <v>2451531</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v>15977</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1030</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394720</v>
      </c>
      <c r="CS38" s="680"/>
      <c r="CT38" s="680"/>
      <c r="CU38" s="680"/>
      <c r="CV38" s="680"/>
      <c r="CW38" s="680"/>
      <c r="CX38" s="680"/>
      <c r="CY38" s="681"/>
      <c r="CZ38" s="684">
        <v>9.3000000000000007</v>
      </c>
      <c r="DA38" s="713"/>
      <c r="DB38" s="713"/>
      <c r="DC38" s="717"/>
      <c r="DD38" s="688">
        <v>349322</v>
      </c>
      <c r="DE38" s="680"/>
      <c r="DF38" s="680"/>
      <c r="DG38" s="680"/>
      <c r="DH38" s="680"/>
      <c r="DI38" s="680"/>
      <c r="DJ38" s="680"/>
      <c r="DK38" s="681"/>
      <c r="DL38" s="688">
        <v>226765</v>
      </c>
      <c r="DM38" s="680"/>
      <c r="DN38" s="680"/>
      <c r="DO38" s="680"/>
      <c r="DP38" s="680"/>
      <c r="DQ38" s="680"/>
      <c r="DR38" s="680"/>
      <c r="DS38" s="680"/>
      <c r="DT38" s="680"/>
      <c r="DU38" s="680"/>
      <c r="DV38" s="681"/>
      <c r="DW38" s="684">
        <v>8.9</v>
      </c>
      <c r="DX38" s="713"/>
      <c r="DY38" s="713"/>
      <c r="DZ38" s="713"/>
      <c r="EA38" s="713"/>
      <c r="EB38" s="713"/>
      <c r="EC38" s="714"/>
    </row>
    <row r="39" spans="2:133" ht="11.25" customHeight="1" x14ac:dyDescent="0.15">
      <c r="AQ39" s="756" t="s">
        <v>344</v>
      </c>
      <c r="AR39" s="757"/>
      <c r="AS39" s="757"/>
      <c r="AT39" s="757"/>
      <c r="AU39" s="757"/>
      <c r="AV39" s="757"/>
      <c r="AW39" s="757"/>
      <c r="AX39" s="757"/>
      <c r="AY39" s="758"/>
      <c r="AZ39" s="679" t="s">
        <v>238</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103</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283024</v>
      </c>
      <c r="CS39" s="715"/>
      <c r="CT39" s="715"/>
      <c r="CU39" s="715"/>
      <c r="CV39" s="715"/>
      <c r="CW39" s="715"/>
      <c r="CX39" s="715"/>
      <c r="CY39" s="716"/>
      <c r="CZ39" s="684">
        <v>6.7</v>
      </c>
      <c r="DA39" s="713"/>
      <c r="DB39" s="713"/>
      <c r="DC39" s="717"/>
      <c r="DD39" s="688">
        <v>150000</v>
      </c>
      <c r="DE39" s="715"/>
      <c r="DF39" s="715"/>
      <c r="DG39" s="715"/>
      <c r="DH39" s="715"/>
      <c r="DI39" s="715"/>
      <c r="DJ39" s="715"/>
      <c r="DK39" s="716"/>
      <c r="DL39" s="688" t="s">
        <v>130</v>
      </c>
      <c r="DM39" s="715"/>
      <c r="DN39" s="715"/>
      <c r="DO39" s="715"/>
      <c r="DP39" s="715"/>
      <c r="DQ39" s="715"/>
      <c r="DR39" s="715"/>
      <c r="DS39" s="715"/>
      <c r="DT39" s="715"/>
      <c r="DU39" s="715"/>
      <c r="DV39" s="716"/>
      <c r="DW39" s="684" t="s">
        <v>130</v>
      </c>
      <c r="DX39" s="713"/>
      <c r="DY39" s="713"/>
      <c r="DZ39" s="713"/>
      <c r="EA39" s="713"/>
      <c r="EB39" s="713"/>
      <c r="EC39" s="714"/>
    </row>
    <row r="40" spans="2:133" ht="11.25" customHeight="1" x14ac:dyDescent="0.15">
      <c r="AQ40" s="756" t="s">
        <v>348</v>
      </c>
      <c r="AR40" s="757"/>
      <c r="AS40" s="757"/>
      <c r="AT40" s="757"/>
      <c r="AU40" s="757"/>
      <c r="AV40" s="757"/>
      <c r="AW40" s="757"/>
      <c r="AX40" s="757"/>
      <c r="AY40" s="758"/>
      <c r="AZ40" s="679">
        <v>84649</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130</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6840</v>
      </c>
      <c r="CS40" s="680"/>
      <c r="CT40" s="680"/>
      <c r="CU40" s="680"/>
      <c r="CV40" s="680"/>
      <c r="CW40" s="680"/>
      <c r="CX40" s="680"/>
      <c r="CY40" s="681"/>
      <c r="CZ40" s="684">
        <v>0.2</v>
      </c>
      <c r="DA40" s="713"/>
      <c r="DB40" s="713"/>
      <c r="DC40" s="717"/>
      <c r="DD40" s="688">
        <v>840</v>
      </c>
      <c r="DE40" s="680"/>
      <c r="DF40" s="680"/>
      <c r="DG40" s="680"/>
      <c r="DH40" s="680"/>
      <c r="DI40" s="680"/>
      <c r="DJ40" s="680"/>
      <c r="DK40" s="681"/>
      <c r="DL40" s="688" t="s">
        <v>238</v>
      </c>
      <c r="DM40" s="680"/>
      <c r="DN40" s="680"/>
      <c r="DO40" s="680"/>
      <c r="DP40" s="680"/>
      <c r="DQ40" s="680"/>
      <c r="DR40" s="680"/>
      <c r="DS40" s="680"/>
      <c r="DT40" s="680"/>
      <c r="DU40" s="680"/>
      <c r="DV40" s="681"/>
      <c r="DW40" s="684" t="s">
        <v>238</v>
      </c>
      <c r="DX40" s="713"/>
      <c r="DY40" s="713"/>
      <c r="DZ40" s="713"/>
      <c r="EA40" s="713"/>
      <c r="EB40" s="713"/>
      <c r="EC40" s="714"/>
    </row>
    <row r="41" spans="2:133" ht="11.25" customHeight="1" x14ac:dyDescent="0.15">
      <c r="AQ41" s="766" t="s">
        <v>351</v>
      </c>
      <c r="AR41" s="767"/>
      <c r="AS41" s="767"/>
      <c r="AT41" s="767"/>
      <c r="AU41" s="767"/>
      <c r="AV41" s="767"/>
      <c r="AW41" s="767"/>
      <c r="AX41" s="767"/>
      <c r="AY41" s="768"/>
      <c r="AZ41" s="759">
        <v>207960</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v>424</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130</v>
      </c>
      <c r="CS41" s="715"/>
      <c r="CT41" s="715"/>
      <c r="CU41" s="715"/>
      <c r="CV41" s="715"/>
      <c r="CW41" s="715"/>
      <c r="CX41" s="715"/>
      <c r="CY41" s="716"/>
      <c r="CZ41" s="684" t="s">
        <v>238</v>
      </c>
      <c r="DA41" s="713"/>
      <c r="DB41" s="713"/>
      <c r="DC41" s="717"/>
      <c r="DD41" s="688" t="s">
        <v>130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286849</v>
      </c>
      <c r="CS42" s="680"/>
      <c r="CT42" s="680"/>
      <c r="CU42" s="680"/>
      <c r="CV42" s="680"/>
      <c r="CW42" s="680"/>
      <c r="CX42" s="680"/>
      <c r="CY42" s="681"/>
      <c r="CZ42" s="684">
        <v>6.8</v>
      </c>
      <c r="DA42" s="685"/>
      <c r="DB42" s="685"/>
      <c r="DC42" s="780"/>
      <c r="DD42" s="688">
        <v>78174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10933</v>
      </c>
      <c r="CS43" s="715"/>
      <c r="CT43" s="715"/>
      <c r="CU43" s="715"/>
      <c r="CV43" s="715"/>
      <c r="CW43" s="715"/>
      <c r="CX43" s="715"/>
      <c r="CY43" s="716"/>
      <c r="CZ43" s="684">
        <v>0.3</v>
      </c>
      <c r="DA43" s="713"/>
      <c r="DB43" s="713"/>
      <c r="DC43" s="717"/>
      <c r="DD43" s="688">
        <v>10015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358</v>
      </c>
      <c r="CD44" s="791" t="s">
        <v>310</v>
      </c>
      <c r="CE44" s="792"/>
      <c r="CF44" s="676" t="s">
        <v>359</v>
      </c>
      <c r="CG44" s="677"/>
      <c r="CH44" s="677"/>
      <c r="CI44" s="677"/>
      <c r="CJ44" s="677"/>
      <c r="CK44" s="677"/>
      <c r="CL44" s="677"/>
      <c r="CM44" s="677"/>
      <c r="CN44" s="677"/>
      <c r="CO44" s="677"/>
      <c r="CP44" s="677"/>
      <c r="CQ44" s="678"/>
      <c r="CR44" s="679">
        <v>286849</v>
      </c>
      <c r="CS44" s="680"/>
      <c r="CT44" s="680"/>
      <c r="CU44" s="680"/>
      <c r="CV44" s="680"/>
      <c r="CW44" s="680"/>
      <c r="CX44" s="680"/>
      <c r="CY44" s="681"/>
      <c r="CZ44" s="684">
        <v>6.8</v>
      </c>
      <c r="DA44" s="685"/>
      <c r="DB44" s="685"/>
      <c r="DC44" s="780"/>
      <c r="DD44" s="688">
        <v>78174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360</v>
      </c>
      <c r="CG45" s="677"/>
      <c r="CH45" s="677"/>
      <c r="CI45" s="677"/>
      <c r="CJ45" s="677"/>
      <c r="CK45" s="677"/>
      <c r="CL45" s="677"/>
      <c r="CM45" s="677"/>
      <c r="CN45" s="677"/>
      <c r="CO45" s="677"/>
      <c r="CP45" s="677"/>
      <c r="CQ45" s="678"/>
      <c r="CR45" s="679">
        <v>103390</v>
      </c>
      <c r="CS45" s="715"/>
      <c r="CT45" s="715"/>
      <c r="CU45" s="715"/>
      <c r="CV45" s="715"/>
      <c r="CW45" s="715"/>
      <c r="CX45" s="715"/>
      <c r="CY45" s="716"/>
      <c r="CZ45" s="684">
        <v>2.4</v>
      </c>
      <c r="DA45" s="713"/>
      <c r="DB45" s="713"/>
      <c r="DC45" s="717"/>
      <c r="DD45" s="688">
        <v>28324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361</v>
      </c>
      <c r="CG46" s="677"/>
      <c r="CH46" s="677"/>
      <c r="CI46" s="677"/>
      <c r="CJ46" s="677"/>
      <c r="CK46" s="677"/>
      <c r="CL46" s="677"/>
      <c r="CM46" s="677"/>
      <c r="CN46" s="677"/>
      <c r="CO46" s="677"/>
      <c r="CP46" s="677"/>
      <c r="CQ46" s="678"/>
      <c r="CR46" s="679">
        <v>171058</v>
      </c>
      <c r="CS46" s="680"/>
      <c r="CT46" s="680"/>
      <c r="CU46" s="680"/>
      <c r="CV46" s="680"/>
      <c r="CW46" s="680"/>
      <c r="CX46" s="680"/>
      <c r="CY46" s="681"/>
      <c r="CZ46" s="684">
        <v>4</v>
      </c>
      <c r="DA46" s="685"/>
      <c r="DB46" s="685"/>
      <c r="DC46" s="780"/>
      <c r="DD46" s="688">
        <v>48111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362</v>
      </c>
      <c r="CG47" s="677"/>
      <c r="CH47" s="677"/>
      <c r="CI47" s="677"/>
      <c r="CJ47" s="677"/>
      <c r="CK47" s="677"/>
      <c r="CL47" s="677"/>
      <c r="CM47" s="677"/>
      <c r="CN47" s="677"/>
      <c r="CO47" s="677"/>
      <c r="CP47" s="677"/>
      <c r="CQ47" s="678"/>
      <c r="CR47" s="679" t="s">
        <v>130</v>
      </c>
      <c r="CS47" s="715"/>
      <c r="CT47" s="715"/>
      <c r="CU47" s="715"/>
      <c r="CV47" s="715"/>
      <c r="CW47" s="715"/>
      <c r="CX47" s="715"/>
      <c r="CY47" s="716"/>
      <c r="CZ47" s="684" t="s">
        <v>130</v>
      </c>
      <c r="DA47" s="713"/>
      <c r="DB47" s="713"/>
      <c r="DC47" s="717"/>
      <c r="DD47" s="688" t="s">
        <v>238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363</v>
      </c>
      <c r="CG48" s="677"/>
      <c r="CH48" s="677"/>
      <c r="CI48" s="677"/>
      <c r="CJ48" s="677"/>
      <c r="CK48" s="677"/>
      <c r="CL48" s="677"/>
      <c r="CM48" s="677"/>
      <c r="CN48" s="677"/>
      <c r="CO48" s="677"/>
      <c r="CP48" s="677"/>
      <c r="CQ48" s="678"/>
      <c r="CR48" s="679" t="s">
        <v>130</v>
      </c>
      <c r="CS48" s="680"/>
      <c r="CT48" s="680"/>
      <c r="CU48" s="680"/>
      <c r="CV48" s="680"/>
      <c r="CW48" s="680"/>
      <c r="CX48" s="680"/>
      <c r="CY48" s="681"/>
      <c r="CZ48" s="684" t="s">
        <v>238</v>
      </c>
      <c r="DA48" s="685"/>
      <c r="DB48" s="685"/>
      <c r="DC48" s="780"/>
      <c r="DD48" s="688" t="s">
        <v>238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364</v>
      </c>
      <c r="CE49" s="725"/>
      <c r="CF49" s="725"/>
      <c r="CG49" s="725"/>
      <c r="CH49" s="725"/>
      <c r="CI49" s="725"/>
      <c r="CJ49" s="725"/>
      <c r="CK49" s="725"/>
      <c r="CL49" s="725"/>
      <c r="CM49" s="725"/>
      <c r="CN49" s="725"/>
      <c r="CO49" s="725"/>
      <c r="CP49" s="725"/>
      <c r="CQ49" s="726"/>
      <c r="CR49" s="759">
        <v>4247595</v>
      </c>
      <c r="CS49" s="749"/>
      <c r="CT49" s="749"/>
      <c r="CU49" s="749"/>
      <c r="CV49" s="749"/>
      <c r="CW49" s="749"/>
      <c r="CX49" s="749"/>
      <c r="CY49" s="781"/>
      <c r="CZ49" s="764">
        <v>100</v>
      </c>
      <c r="DA49" s="782"/>
      <c r="DB49" s="782"/>
      <c r="DC49" s="783"/>
      <c r="DD49" s="784">
        <v>3058484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Z0udppPLngdNn4g1pn+3QM7fDNyxQVMxiYtB0avskHyLGcannGP9jVkhPejcxTRtOwHd8qNv1vPBTyM0U/YDOQ==" saltValue="lW+Hlco7oOU1egOWTu+W3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387</v>
      </c>
      <c r="C7" s="812"/>
      <c r="D7" s="812"/>
      <c r="E7" s="812"/>
      <c r="F7" s="812"/>
      <c r="G7" s="812"/>
      <c r="H7" s="812"/>
      <c r="I7" s="812"/>
      <c r="J7" s="812"/>
      <c r="K7" s="812"/>
      <c r="L7" s="812"/>
      <c r="M7" s="812"/>
      <c r="N7" s="812"/>
      <c r="O7" s="812"/>
      <c r="P7" s="813"/>
      <c r="Q7" s="814">
        <v>4270</v>
      </c>
      <c r="R7" s="815"/>
      <c r="S7" s="815"/>
      <c r="T7" s="815"/>
      <c r="U7" s="815"/>
      <c r="V7" s="815">
        <v>4247</v>
      </c>
      <c r="W7" s="815"/>
      <c r="X7" s="815"/>
      <c r="Y7" s="815"/>
      <c r="Z7" s="815"/>
      <c r="AA7" s="815">
        <v>23</v>
      </c>
      <c r="AB7" s="815"/>
      <c r="AC7" s="815"/>
      <c r="AD7" s="815"/>
      <c r="AE7" s="816"/>
      <c r="AF7" s="817">
        <v>1</v>
      </c>
      <c r="AG7" s="818"/>
      <c r="AH7" s="818"/>
      <c r="AI7" s="818"/>
      <c r="AJ7" s="819"/>
      <c r="AK7" s="854">
        <v>336</v>
      </c>
      <c r="AL7" s="855"/>
      <c r="AM7" s="855"/>
      <c r="AN7" s="855"/>
      <c r="AO7" s="855"/>
      <c r="AP7" s="855">
        <v>5533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389</v>
      </c>
      <c r="B23" s="870" t="s">
        <v>390</v>
      </c>
      <c r="C23" s="871"/>
      <c r="D23" s="871"/>
      <c r="E23" s="871"/>
      <c r="F23" s="871"/>
      <c r="G23" s="871"/>
      <c r="H23" s="871"/>
      <c r="I23" s="871"/>
      <c r="J23" s="871"/>
      <c r="K23" s="871"/>
      <c r="L23" s="871"/>
      <c r="M23" s="871"/>
      <c r="N23" s="871"/>
      <c r="O23" s="871"/>
      <c r="P23" s="872"/>
      <c r="Q23" s="873">
        <v>4270</v>
      </c>
      <c r="R23" s="874"/>
      <c r="S23" s="874"/>
      <c r="T23" s="874"/>
      <c r="U23" s="874"/>
      <c r="V23" s="874">
        <v>4247</v>
      </c>
      <c r="W23" s="874"/>
      <c r="X23" s="874"/>
      <c r="Y23" s="874"/>
      <c r="Z23" s="874"/>
      <c r="AA23" s="874">
        <v>23</v>
      </c>
      <c r="AB23" s="874"/>
      <c r="AC23" s="874"/>
      <c r="AD23" s="874"/>
      <c r="AE23" s="875"/>
      <c r="AF23" s="876">
        <v>1</v>
      </c>
      <c r="AG23" s="874"/>
      <c r="AH23" s="874"/>
      <c r="AI23" s="874"/>
      <c r="AJ23" s="877"/>
      <c r="AK23" s="878"/>
      <c r="AL23" s="879"/>
      <c r="AM23" s="879"/>
      <c r="AN23" s="879"/>
      <c r="AO23" s="879"/>
      <c r="AP23" s="874">
        <v>5533</v>
      </c>
      <c r="AQ23" s="874"/>
      <c r="AR23" s="874"/>
      <c r="AS23" s="874"/>
      <c r="AT23" s="874"/>
      <c r="AU23" s="880"/>
      <c r="AV23" s="880"/>
      <c r="AW23" s="880"/>
      <c r="AX23" s="880"/>
      <c r="AY23" s="881"/>
      <c r="AZ23" s="889" t="s">
        <v>130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370</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761</v>
      </c>
      <c r="R28" s="903"/>
      <c r="S28" s="903"/>
      <c r="T28" s="903"/>
      <c r="U28" s="903"/>
      <c r="V28" s="903">
        <v>736</v>
      </c>
      <c r="W28" s="903"/>
      <c r="X28" s="903"/>
      <c r="Y28" s="903"/>
      <c r="Z28" s="903"/>
      <c r="AA28" s="903">
        <v>25</v>
      </c>
      <c r="AB28" s="903"/>
      <c r="AC28" s="903"/>
      <c r="AD28" s="903"/>
      <c r="AE28" s="904"/>
      <c r="AF28" s="905">
        <v>25</v>
      </c>
      <c r="AG28" s="903"/>
      <c r="AH28" s="903"/>
      <c r="AI28" s="903"/>
      <c r="AJ28" s="906"/>
      <c r="AK28" s="907">
        <v>85</v>
      </c>
      <c r="AL28" s="898"/>
      <c r="AM28" s="898"/>
      <c r="AN28" s="898"/>
      <c r="AO28" s="898"/>
      <c r="AP28" s="898" t="s">
        <v>574</v>
      </c>
      <c r="AQ28" s="898"/>
      <c r="AR28" s="898"/>
      <c r="AS28" s="898"/>
      <c r="AT28" s="898"/>
      <c r="AU28" s="898" t="s">
        <v>574</v>
      </c>
      <c r="AV28" s="898"/>
      <c r="AW28" s="898"/>
      <c r="AX28" s="898"/>
      <c r="AY28" s="898"/>
      <c r="AZ28" s="899" t="s">
        <v>574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161</v>
      </c>
      <c r="R29" s="839"/>
      <c r="S29" s="839"/>
      <c r="T29" s="839"/>
      <c r="U29" s="839"/>
      <c r="V29" s="839">
        <v>159</v>
      </c>
      <c r="W29" s="839"/>
      <c r="X29" s="839"/>
      <c r="Y29" s="839"/>
      <c r="Z29" s="839"/>
      <c r="AA29" s="839">
        <v>2</v>
      </c>
      <c r="AB29" s="839"/>
      <c r="AC29" s="839"/>
      <c r="AD29" s="839"/>
      <c r="AE29" s="840"/>
      <c r="AF29" s="841">
        <v>2</v>
      </c>
      <c r="AG29" s="842"/>
      <c r="AH29" s="842"/>
      <c r="AI29" s="842"/>
      <c r="AJ29" s="843"/>
      <c r="AK29" s="910">
        <v>107</v>
      </c>
      <c r="AL29" s="911"/>
      <c r="AM29" s="911"/>
      <c r="AN29" s="911"/>
      <c r="AO29" s="911"/>
      <c r="AP29" s="911" t="s">
        <v>574</v>
      </c>
      <c r="AQ29" s="911"/>
      <c r="AR29" s="911"/>
      <c r="AS29" s="911"/>
      <c r="AT29" s="911"/>
      <c r="AU29" s="911" t="s">
        <v>574</v>
      </c>
      <c r="AV29" s="911"/>
      <c r="AW29" s="911"/>
      <c r="AX29" s="911"/>
      <c r="AY29" s="911"/>
      <c r="AZ29" s="912" t="s">
        <v>574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689</v>
      </c>
      <c r="R30" s="839"/>
      <c r="S30" s="839"/>
      <c r="T30" s="839"/>
      <c r="U30" s="839"/>
      <c r="V30" s="839">
        <v>652</v>
      </c>
      <c r="W30" s="839"/>
      <c r="X30" s="839"/>
      <c r="Y30" s="839"/>
      <c r="Z30" s="839"/>
      <c r="AA30" s="839">
        <v>37</v>
      </c>
      <c r="AB30" s="839"/>
      <c r="AC30" s="839"/>
      <c r="AD30" s="839"/>
      <c r="AE30" s="840"/>
      <c r="AF30" s="841">
        <v>37</v>
      </c>
      <c r="AG30" s="842"/>
      <c r="AH30" s="842"/>
      <c r="AI30" s="842"/>
      <c r="AJ30" s="843"/>
      <c r="AK30" s="910">
        <v>103</v>
      </c>
      <c r="AL30" s="911"/>
      <c r="AM30" s="911"/>
      <c r="AN30" s="911"/>
      <c r="AO30" s="911"/>
      <c r="AP30" s="911" t="s">
        <v>574</v>
      </c>
      <c r="AQ30" s="911"/>
      <c r="AR30" s="911"/>
      <c r="AS30" s="911"/>
      <c r="AT30" s="911"/>
      <c r="AU30" s="911" t="s">
        <v>574</v>
      </c>
      <c r="AV30" s="911"/>
      <c r="AW30" s="911"/>
      <c r="AX30" s="911"/>
      <c r="AY30" s="911"/>
      <c r="AZ30" s="912" t="s">
        <v>574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2</v>
      </c>
      <c r="R31" s="839"/>
      <c r="S31" s="839"/>
      <c r="T31" s="839"/>
      <c r="U31" s="839"/>
      <c r="V31" s="839">
        <v>2</v>
      </c>
      <c r="W31" s="839"/>
      <c r="X31" s="839"/>
      <c r="Y31" s="839"/>
      <c r="Z31" s="839"/>
      <c r="AA31" s="839" t="s">
        <v>574</v>
      </c>
      <c r="AB31" s="839"/>
      <c r="AC31" s="839"/>
      <c r="AD31" s="839"/>
      <c r="AE31" s="840"/>
      <c r="AF31" s="841" t="s">
        <v>130</v>
      </c>
      <c r="AG31" s="842"/>
      <c r="AH31" s="842"/>
      <c r="AI31" s="842"/>
      <c r="AJ31" s="843"/>
      <c r="AK31" s="910" t="s">
        <v>574</v>
      </c>
      <c r="AL31" s="911"/>
      <c r="AM31" s="911"/>
      <c r="AN31" s="911"/>
      <c r="AO31" s="911"/>
      <c r="AP31" s="911" t="s">
        <v>574</v>
      </c>
      <c r="AQ31" s="911"/>
      <c r="AR31" s="911"/>
      <c r="AS31" s="911"/>
      <c r="AT31" s="911"/>
      <c r="AU31" s="911" t="s">
        <v>574</v>
      </c>
      <c r="AV31" s="911"/>
      <c r="AW31" s="911"/>
      <c r="AX31" s="911"/>
      <c r="AY31" s="911"/>
      <c r="AZ31" s="912" t="s">
        <v>574</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1396</v>
      </c>
      <c r="R32" s="839"/>
      <c r="S32" s="839"/>
      <c r="T32" s="839"/>
      <c r="U32" s="839"/>
      <c r="V32" s="839">
        <v>1430</v>
      </c>
      <c r="W32" s="839"/>
      <c r="X32" s="839"/>
      <c r="Y32" s="839"/>
      <c r="Z32" s="839"/>
      <c r="AA32" s="839">
        <v>-34</v>
      </c>
      <c r="AB32" s="839"/>
      <c r="AC32" s="839"/>
      <c r="AD32" s="839"/>
      <c r="AE32" s="840"/>
      <c r="AF32" s="841">
        <v>773</v>
      </c>
      <c r="AG32" s="842"/>
      <c r="AH32" s="842"/>
      <c r="AI32" s="842"/>
      <c r="AJ32" s="843"/>
      <c r="AK32" s="910">
        <v>442</v>
      </c>
      <c r="AL32" s="911"/>
      <c r="AM32" s="911"/>
      <c r="AN32" s="911"/>
      <c r="AO32" s="911"/>
      <c r="AP32" s="911">
        <v>1442</v>
      </c>
      <c r="AQ32" s="911"/>
      <c r="AR32" s="911"/>
      <c r="AS32" s="911"/>
      <c r="AT32" s="911"/>
      <c r="AU32" s="911">
        <v>853</v>
      </c>
      <c r="AV32" s="911"/>
      <c r="AW32" s="911"/>
      <c r="AX32" s="911"/>
      <c r="AY32" s="911"/>
      <c r="AZ32" s="912" t="s">
        <v>574</v>
      </c>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407</v>
      </c>
      <c r="C33" s="836"/>
      <c r="D33" s="836"/>
      <c r="E33" s="836"/>
      <c r="F33" s="836"/>
      <c r="G33" s="836"/>
      <c r="H33" s="836"/>
      <c r="I33" s="836"/>
      <c r="J33" s="836"/>
      <c r="K33" s="836"/>
      <c r="L33" s="836"/>
      <c r="M33" s="836"/>
      <c r="N33" s="836"/>
      <c r="O33" s="836"/>
      <c r="P33" s="837"/>
      <c r="Q33" s="838">
        <v>593</v>
      </c>
      <c r="R33" s="839"/>
      <c r="S33" s="839"/>
      <c r="T33" s="839"/>
      <c r="U33" s="839"/>
      <c r="V33" s="839">
        <v>526</v>
      </c>
      <c r="W33" s="839"/>
      <c r="X33" s="839"/>
      <c r="Y33" s="839"/>
      <c r="Z33" s="839"/>
      <c r="AA33" s="839">
        <v>67</v>
      </c>
      <c r="AB33" s="839"/>
      <c r="AC33" s="839"/>
      <c r="AD33" s="839"/>
      <c r="AE33" s="840"/>
      <c r="AF33" s="841">
        <v>125</v>
      </c>
      <c r="AG33" s="842"/>
      <c r="AH33" s="842"/>
      <c r="AI33" s="842"/>
      <c r="AJ33" s="843"/>
      <c r="AK33" s="910" t="s">
        <v>574</v>
      </c>
      <c r="AL33" s="911"/>
      <c r="AM33" s="911"/>
      <c r="AN33" s="911"/>
      <c r="AO33" s="911"/>
      <c r="AP33" s="911">
        <v>583</v>
      </c>
      <c r="AQ33" s="911"/>
      <c r="AR33" s="911"/>
      <c r="AS33" s="911"/>
      <c r="AT33" s="911"/>
      <c r="AU33" s="911">
        <v>150</v>
      </c>
      <c r="AV33" s="911"/>
      <c r="AW33" s="911"/>
      <c r="AX33" s="911"/>
      <c r="AY33" s="911"/>
      <c r="AZ33" s="912" t="s">
        <v>574</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408</v>
      </c>
      <c r="C34" s="836"/>
      <c r="D34" s="836"/>
      <c r="E34" s="836"/>
      <c r="F34" s="836"/>
      <c r="G34" s="836"/>
      <c r="H34" s="836"/>
      <c r="I34" s="836"/>
      <c r="J34" s="836"/>
      <c r="K34" s="836"/>
      <c r="L34" s="836"/>
      <c r="M34" s="836"/>
      <c r="N34" s="836"/>
      <c r="O34" s="836"/>
      <c r="P34" s="837"/>
      <c r="Q34" s="838">
        <v>139</v>
      </c>
      <c r="R34" s="839"/>
      <c r="S34" s="839"/>
      <c r="T34" s="839"/>
      <c r="U34" s="839"/>
      <c r="V34" s="839">
        <v>132</v>
      </c>
      <c r="W34" s="839"/>
      <c r="X34" s="839"/>
      <c r="Y34" s="839"/>
      <c r="Z34" s="839"/>
      <c r="AA34" s="839">
        <v>7</v>
      </c>
      <c r="AB34" s="839"/>
      <c r="AC34" s="839"/>
      <c r="AD34" s="839"/>
      <c r="AE34" s="840"/>
      <c r="AF34" s="841">
        <v>105</v>
      </c>
      <c r="AG34" s="842"/>
      <c r="AH34" s="842"/>
      <c r="AI34" s="842"/>
      <c r="AJ34" s="843"/>
      <c r="AK34" s="910">
        <v>16</v>
      </c>
      <c r="AL34" s="911"/>
      <c r="AM34" s="911"/>
      <c r="AN34" s="911"/>
      <c r="AO34" s="911"/>
      <c r="AP34" s="911">
        <v>490</v>
      </c>
      <c r="AQ34" s="911"/>
      <c r="AR34" s="911"/>
      <c r="AS34" s="911"/>
      <c r="AT34" s="911"/>
      <c r="AU34" s="911">
        <v>64</v>
      </c>
      <c r="AV34" s="911"/>
      <c r="AW34" s="911"/>
      <c r="AX34" s="911"/>
      <c r="AY34" s="911"/>
      <c r="AZ34" s="912" t="s">
        <v>574</v>
      </c>
      <c r="BA34" s="912"/>
      <c r="BB34" s="912"/>
      <c r="BC34" s="912"/>
      <c r="BD34" s="912"/>
      <c r="BE34" s="908" t="s">
        <v>406</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409</v>
      </c>
      <c r="C35" s="836"/>
      <c r="D35" s="836"/>
      <c r="E35" s="836"/>
      <c r="F35" s="836"/>
      <c r="G35" s="836"/>
      <c r="H35" s="836"/>
      <c r="I35" s="836"/>
      <c r="J35" s="836"/>
      <c r="K35" s="836"/>
      <c r="L35" s="836"/>
      <c r="M35" s="836"/>
      <c r="N35" s="836"/>
      <c r="O35" s="836"/>
      <c r="P35" s="837"/>
      <c r="Q35" s="838">
        <v>260</v>
      </c>
      <c r="R35" s="839"/>
      <c r="S35" s="839"/>
      <c r="T35" s="839"/>
      <c r="U35" s="839"/>
      <c r="V35" s="839">
        <v>259</v>
      </c>
      <c r="W35" s="839"/>
      <c r="X35" s="839"/>
      <c r="Y35" s="839"/>
      <c r="Z35" s="839"/>
      <c r="AA35" s="839">
        <v>1</v>
      </c>
      <c r="AB35" s="839"/>
      <c r="AC35" s="839"/>
      <c r="AD35" s="839"/>
      <c r="AE35" s="840"/>
      <c r="AF35" s="841">
        <v>1</v>
      </c>
      <c r="AG35" s="842"/>
      <c r="AH35" s="842"/>
      <c r="AI35" s="842"/>
      <c r="AJ35" s="843"/>
      <c r="AK35" s="910">
        <v>102</v>
      </c>
      <c r="AL35" s="911"/>
      <c r="AM35" s="911"/>
      <c r="AN35" s="911"/>
      <c r="AO35" s="911"/>
      <c r="AP35" s="911">
        <v>1261</v>
      </c>
      <c r="AQ35" s="911"/>
      <c r="AR35" s="911"/>
      <c r="AS35" s="911"/>
      <c r="AT35" s="911"/>
      <c r="AU35" s="911">
        <v>1138</v>
      </c>
      <c r="AV35" s="911"/>
      <c r="AW35" s="911"/>
      <c r="AX35" s="911"/>
      <c r="AY35" s="911"/>
      <c r="AZ35" s="912" t="s">
        <v>574</v>
      </c>
      <c r="BA35" s="912"/>
      <c r="BB35" s="912"/>
      <c r="BC35" s="912"/>
      <c r="BD35" s="912"/>
      <c r="BE35" s="908" t="s">
        <v>410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389</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1067</v>
      </c>
      <c r="AG63" s="922"/>
      <c r="AH63" s="922"/>
      <c r="AI63" s="922"/>
      <c r="AJ63" s="923"/>
      <c r="AK63" s="924"/>
      <c r="AL63" s="919"/>
      <c r="AM63" s="919"/>
      <c r="AN63" s="919"/>
      <c r="AO63" s="919"/>
      <c r="AP63" s="922">
        <v>3776</v>
      </c>
      <c r="AQ63" s="922"/>
      <c r="AR63" s="922"/>
      <c r="AS63" s="922"/>
      <c r="AT63" s="922"/>
      <c r="AU63" s="922">
        <v>2205</v>
      </c>
      <c r="AV63" s="922"/>
      <c r="AW63" s="922"/>
      <c r="AX63" s="922"/>
      <c r="AY63" s="922"/>
      <c r="AZ63" s="926"/>
      <c r="BA63" s="926"/>
      <c r="BB63" s="926"/>
      <c r="BC63" s="926"/>
      <c r="BD63" s="926"/>
      <c r="BE63" s="927"/>
      <c r="BF63" s="927"/>
      <c r="BG63" s="927"/>
      <c r="BH63" s="927"/>
      <c r="BI63" s="928"/>
      <c r="BJ63" s="929" t="s">
        <v>130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394</v>
      </c>
      <c r="W66" s="798"/>
      <c r="X66" s="798"/>
      <c r="Y66" s="798"/>
      <c r="Z66" s="799"/>
      <c r="AA66" s="797" t="s">
        <v>395</v>
      </c>
      <c r="AB66" s="798"/>
      <c r="AC66" s="798"/>
      <c r="AD66" s="798"/>
      <c r="AE66" s="799"/>
      <c r="AF66" s="932" t="s">
        <v>396</v>
      </c>
      <c r="AG66" s="893"/>
      <c r="AH66" s="893"/>
      <c r="AI66" s="893"/>
      <c r="AJ66" s="933"/>
      <c r="AK66" s="797" t="s">
        <v>397</v>
      </c>
      <c r="AL66" s="821"/>
      <c r="AM66" s="821"/>
      <c r="AN66" s="821"/>
      <c r="AO66" s="822"/>
      <c r="AP66" s="797" t="s">
        <v>416</v>
      </c>
      <c r="AQ66" s="798"/>
      <c r="AR66" s="798"/>
      <c r="AS66" s="798"/>
      <c r="AT66" s="799"/>
      <c r="AU66" s="797" t="s">
        <v>417</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575</v>
      </c>
      <c r="C68" s="950"/>
      <c r="D68" s="950"/>
      <c r="E68" s="950"/>
      <c r="F68" s="950"/>
      <c r="G68" s="950"/>
      <c r="H68" s="950"/>
      <c r="I68" s="950"/>
      <c r="J68" s="950"/>
      <c r="K68" s="950"/>
      <c r="L68" s="950"/>
      <c r="M68" s="950"/>
      <c r="N68" s="950"/>
      <c r="O68" s="950"/>
      <c r="P68" s="951"/>
      <c r="Q68" s="952">
        <v>44</v>
      </c>
      <c r="R68" s="946"/>
      <c r="S68" s="946"/>
      <c r="T68" s="946"/>
      <c r="U68" s="946"/>
      <c r="V68" s="946">
        <v>39</v>
      </c>
      <c r="W68" s="946"/>
      <c r="X68" s="946"/>
      <c r="Y68" s="946"/>
      <c r="Z68" s="946"/>
      <c r="AA68" s="946">
        <v>5</v>
      </c>
      <c r="AB68" s="946"/>
      <c r="AC68" s="946"/>
      <c r="AD68" s="946"/>
      <c r="AE68" s="946"/>
      <c r="AF68" s="946">
        <v>5</v>
      </c>
      <c r="AG68" s="946"/>
      <c r="AH68" s="946"/>
      <c r="AI68" s="946"/>
      <c r="AJ68" s="946"/>
      <c r="AK68" s="946" t="s">
        <v>574</v>
      </c>
      <c r="AL68" s="946"/>
      <c r="AM68" s="946"/>
      <c r="AN68" s="946"/>
      <c r="AO68" s="946"/>
      <c r="AP68" s="946" t="s">
        <v>574</v>
      </c>
      <c r="AQ68" s="946"/>
      <c r="AR68" s="946"/>
      <c r="AS68" s="946"/>
      <c r="AT68" s="946"/>
      <c r="AU68" s="946" t="s">
        <v>574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576</v>
      </c>
      <c r="C69" s="954"/>
      <c r="D69" s="954"/>
      <c r="E69" s="954"/>
      <c r="F69" s="954"/>
      <c r="G69" s="954"/>
      <c r="H69" s="954"/>
      <c r="I69" s="954"/>
      <c r="J69" s="954"/>
      <c r="K69" s="954"/>
      <c r="L69" s="954"/>
      <c r="M69" s="954"/>
      <c r="N69" s="954"/>
      <c r="O69" s="954"/>
      <c r="P69" s="955"/>
      <c r="Q69" s="956">
        <v>1555</v>
      </c>
      <c r="R69" s="911"/>
      <c r="S69" s="911"/>
      <c r="T69" s="911"/>
      <c r="U69" s="911"/>
      <c r="V69" s="911">
        <v>1543</v>
      </c>
      <c r="W69" s="911"/>
      <c r="X69" s="911"/>
      <c r="Y69" s="911"/>
      <c r="Z69" s="911"/>
      <c r="AA69" s="911">
        <v>12</v>
      </c>
      <c r="AB69" s="911"/>
      <c r="AC69" s="911"/>
      <c r="AD69" s="911"/>
      <c r="AE69" s="911"/>
      <c r="AF69" s="911">
        <v>12</v>
      </c>
      <c r="AG69" s="911"/>
      <c r="AH69" s="911"/>
      <c r="AI69" s="911"/>
      <c r="AJ69" s="911"/>
      <c r="AK69" s="911" t="s">
        <v>574</v>
      </c>
      <c r="AL69" s="911"/>
      <c r="AM69" s="911"/>
      <c r="AN69" s="911"/>
      <c r="AO69" s="911"/>
      <c r="AP69" s="911">
        <v>990</v>
      </c>
      <c r="AQ69" s="911"/>
      <c r="AR69" s="911"/>
      <c r="AS69" s="911"/>
      <c r="AT69" s="911"/>
      <c r="AU69" s="911">
        <v>175</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577</v>
      </c>
      <c r="C70" s="954"/>
      <c r="D70" s="954"/>
      <c r="E70" s="954"/>
      <c r="F70" s="954"/>
      <c r="G70" s="954"/>
      <c r="H70" s="954"/>
      <c r="I70" s="954"/>
      <c r="J70" s="954"/>
      <c r="K70" s="954"/>
      <c r="L70" s="954"/>
      <c r="M70" s="954"/>
      <c r="N70" s="954"/>
      <c r="O70" s="954"/>
      <c r="P70" s="955"/>
      <c r="Q70" s="956">
        <v>1784</v>
      </c>
      <c r="R70" s="911"/>
      <c r="S70" s="911"/>
      <c r="T70" s="911"/>
      <c r="U70" s="911"/>
      <c r="V70" s="911">
        <v>1709</v>
      </c>
      <c r="W70" s="911"/>
      <c r="X70" s="911"/>
      <c r="Y70" s="911"/>
      <c r="Z70" s="911"/>
      <c r="AA70" s="911">
        <v>75</v>
      </c>
      <c r="AB70" s="911"/>
      <c r="AC70" s="911"/>
      <c r="AD70" s="911"/>
      <c r="AE70" s="911"/>
      <c r="AF70" s="911">
        <v>75</v>
      </c>
      <c r="AG70" s="911"/>
      <c r="AH70" s="911"/>
      <c r="AI70" s="911"/>
      <c r="AJ70" s="911"/>
      <c r="AK70" s="911" t="s">
        <v>574</v>
      </c>
      <c r="AL70" s="911"/>
      <c r="AM70" s="911"/>
      <c r="AN70" s="911"/>
      <c r="AO70" s="911"/>
      <c r="AP70" s="911">
        <v>230</v>
      </c>
      <c r="AQ70" s="911"/>
      <c r="AR70" s="911"/>
      <c r="AS70" s="911"/>
      <c r="AT70" s="911"/>
      <c r="AU70" s="911">
        <v>14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389</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92</v>
      </c>
      <c r="AG88" s="922"/>
      <c r="AH88" s="922"/>
      <c r="AI88" s="922"/>
      <c r="AJ88" s="922"/>
      <c r="AK88" s="919"/>
      <c r="AL88" s="919"/>
      <c r="AM88" s="919"/>
      <c r="AN88" s="919"/>
      <c r="AO88" s="919"/>
      <c r="AP88" s="922">
        <v>1220</v>
      </c>
      <c r="AQ88" s="922"/>
      <c r="AR88" s="922"/>
      <c r="AS88" s="922"/>
      <c r="AT88" s="922"/>
      <c r="AU88" s="922">
        <v>189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309</v>
      </c>
      <c r="AG109" s="975"/>
      <c r="AH109" s="975"/>
      <c r="AI109" s="975"/>
      <c r="AJ109" s="976"/>
      <c r="AK109" s="974" t="s">
        <v>308</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309</v>
      </c>
      <c r="BW109" s="975"/>
      <c r="BX109" s="975"/>
      <c r="BY109" s="975"/>
      <c r="BZ109" s="976"/>
      <c r="CA109" s="974" t="s">
        <v>308</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309</v>
      </c>
      <c r="DM109" s="975"/>
      <c r="DN109" s="975"/>
      <c r="DO109" s="975"/>
      <c r="DP109" s="976"/>
      <c r="DQ109" s="974" t="s">
        <v>308</v>
      </c>
      <c r="DR109" s="975"/>
      <c r="DS109" s="975"/>
      <c r="DT109" s="975"/>
      <c r="DU109" s="976"/>
      <c r="DV109" s="974" t="s">
        <v>428</v>
      </c>
      <c r="DW109" s="975"/>
      <c r="DX109" s="975"/>
      <c r="DY109" s="975"/>
      <c r="DZ109" s="977"/>
    </row>
    <row r="110" spans="1:131" s="246" customFormat="1" ht="26.25" customHeight="1" x14ac:dyDescent="0.15">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424501</v>
      </c>
      <c r="AB110" s="982"/>
      <c r="AC110" s="982"/>
      <c r="AD110" s="982"/>
      <c r="AE110" s="983"/>
      <c r="AF110" s="984">
        <v>455672</v>
      </c>
      <c r="AG110" s="982"/>
      <c r="AH110" s="982"/>
      <c r="AI110" s="982"/>
      <c r="AJ110" s="983"/>
      <c r="AK110" s="984">
        <v>490216</v>
      </c>
      <c r="AL110" s="982"/>
      <c r="AM110" s="982"/>
      <c r="AN110" s="982"/>
      <c r="AO110" s="983"/>
      <c r="AP110" s="985">
        <v>23.8</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5610325</v>
      </c>
      <c r="BR110" s="1017"/>
      <c r="BS110" s="1017"/>
      <c r="BT110" s="1017"/>
      <c r="BU110" s="1017"/>
      <c r="BV110" s="1017">
        <v>5627270</v>
      </c>
      <c r="BW110" s="1017"/>
      <c r="BX110" s="1017"/>
      <c r="BY110" s="1017"/>
      <c r="BZ110" s="1017"/>
      <c r="CA110" s="1017">
        <v>5532803</v>
      </c>
      <c r="CB110" s="1017"/>
      <c r="CC110" s="1017"/>
      <c r="CD110" s="1017"/>
      <c r="CE110" s="1017"/>
      <c r="CF110" s="1031">
        <v>268.10000000000002</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130</v>
      </c>
      <c r="DH110" s="1017"/>
      <c r="DI110" s="1017"/>
      <c r="DJ110" s="1017"/>
      <c r="DK110" s="1017"/>
      <c r="DL110" s="1017" t="s">
        <v>130</v>
      </c>
      <c r="DM110" s="1017"/>
      <c r="DN110" s="1017"/>
      <c r="DO110" s="1017"/>
      <c r="DP110" s="1017"/>
      <c r="DQ110" s="1017" t="s">
        <v>130</v>
      </c>
      <c r="DR110" s="1017"/>
      <c r="DS110" s="1017"/>
      <c r="DT110" s="1017"/>
      <c r="DU110" s="1017"/>
      <c r="DV110" s="1018" t="s">
        <v>434</v>
      </c>
      <c r="DW110" s="1018"/>
      <c r="DX110" s="1018"/>
      <c r="DY110" s="1018"/>
      <c r="DZ110" s="1019"/>
    </row>
    <row r="111" spans="1:131" s="246" customFormat="1" ht="26.25" customHeight="1" x14ac:dyDescent="0.15">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130</v>
      </c>
      <c r="AB111" s="1024"/>
      <c r="AC111" s="1024"/>
      <c r="AD111" s="1024"/>
      <c r="AE111" s="1025"/>
      <c r="AF111" s="1026" t="s">
        <v>130</v>
      </c>
      <c r="AG111" s="1024"/>
      <c r="AH111" s="1024"/>
      <c r="AI111" s="1024"/>
      <c r="AJ111" s="1025"/>
      <c r="AK111" s="1026" t="s">
        <v>130</v>
      </c>
      <c r="AL111" s="1024"/>
      <c r="AM111" s="1024"/>
      <c r="AN111" s="1024"/>
      <c r="AO111" s="1025"/>
      <c r="AP111" s="1027" t="s">
        <v>130</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t="s">
        <v>437</v>
      </c>
      <c r="BR111" s="1010"/>
      <c r="BS111" s="1010"/>
      <c r="BT111" s="1010"/>
      <c r="BU111" s="1010"/>
      <c r="BV111" s="1010" t="s">
        <v>130</v>
      </c>
      <c r="BW111" s="1010"/>
      <c r="BX111" s="1010"/>
      <c r="BY111" s="1010"/>
      <c r="BZ111" s="1010"/>
      <c r="CA111" s="1010" t="s">
        <v>437</v>
      </c>
      <c r="CB111" s="1010"/>
      <c r="CC111" s="1010"/>
      <c r="CD111" s="1010"/>
      <c r="CE111" s="1010"/>
      <c r="CF111" s="1004" t="s">
        <v>130</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437</v>
      </c>
      <c r="DH111" s="1010"/>
      <c r="DI111" s="1010"/>
      <c r="DJ111" s="1010"/>
      <c r="DK111" s="1010"/>
      <c r="DL111" s="1010" t="s">
        <v>130</v>
      </c>
      <c r="DM111" s="1010"/>
      <c r="DN111" s="1010"/>
      <c r="DO111" s="1010"/>
      <c r="DP111" s="1010"/>
      <c r="DQ111" s="1010" t="s">
        <v>437</v>
      </c>
      <c r="DR111" s="1010"/>
      <c r="DS111" s="1010"/>
      <c r="DT111" s="1010"/>
      <c r="DU111" s="1010"/>
      <c r="DV111" s="1011" t="s">
        <v>434</v>
      </c>
      <c r="DW111" s="1011"/>
      <c r="DX111" s="1011"/>
      <c r="DY111" s="1011"/>
      <c r="DZ111" s="1012"/>
    </row>
    <row r="112" spans="1:131" s="246" customFormat="1" ht="26.25" customHeight="1" x14ac:dyDescent="0.15">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130</v>
      </c>
      <c r="AB112" s="1049"/>
      <c r="AC112" s="1049"/>
      <c r="AD112" s="1049"/>
      <c r="AE112" s="1050"/>
      <c r="AF112" s="1051" t="s">
        <v>434</v>
      </c>
      <c r="AG112" s="1049"/>
      <c r="AH112" s="1049"/>
      <c r="AI112" s="1049"/>
      <c r="AJ112" s="1050"/>
      <c r="AK112" s="1051" t="s">
        <v>434</v>
      </c>
      <c r="AL112" s="1049"/>
      <c r="AM112" s="1049"/>
      <c r="AN112" s="1049"/>
      <c r="AO112" s="1050"/>
      <c r="AP112" s="1052" t="s">
        <v>130</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2747071</v>
      </c>
      <c r="BR112" s="1010"/>
      <c r="BS112" s="1010"/>
      <c r="BT112" s="1010"/>
      <c r="BU112" s="1010"/>
      <c r="BV112" s="1010">
        <v>2490594</v>
      </c>
      <c r="BW112" s="1010"/>
      <c r="BX112" s="1010"/>
      <c r="BY112" s="1010"/>
      <c r="BZ112" s="1010"/>
      <c r="CA112" s="1010">
        <v>2205456</v>
      </c>
      <c r="CB112" s="1010"/>
      <c r="CC112" s="1010"/>
      <c r="CD112" s="1010"/>
      <c r="CE112" s="1010"/>
      <c r="CF112" s="1004">
        <v>106.9</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130</v>
      </c>
      <c r="DH112" s="1010"/>
      <c r="DI112" s="1010"/>
      <c r="DJ112" s="1010"/>
      <c r="DK112" s="1010"/>
      <c r="DL112" s="1010" t="s">
        <v>437</v>
      </c>
      <c r="DM112" s="1010"/>
      <c r="DN112" s="1010"/>
      <c r="DO112" s="1010"/>
      <c r="DP112" s="1010"/>
      <c r="DQ112" s="1010" t="s">
        <v>130</v>
      </c>
      <c r="DR112" s="1010"/>
      <c r="DS112" s="1010"/>
      <c r="DT112" s="1010"/>
      <c r="DU112" s="1010"/>
      <c r="DV112" s="1011" t="s">
        <v>130</v>
      </c>
      <c r="DW112" s="1011"/>
      <c r="DX112" s="1011"/>
      <c r="DY112" s="1011"/>
      <c r="DZ112" s="1012"/>
    </row>
    <row r="113" spans="1:130" s="246" customFormat="1" ht="26.25" customHeight="1" x14ac:dyDescent="0.15">
      <c r="A113" s="1044"/>
      <c r="B113" s="1045"/>
      <c r="C113" s="1040" t="s">
        <v>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253294</v>
      </c>
      <c r="AB113" s="1024"/>
      <c r="AC113" s="1024"/>
      <c r="AD113" s="1024"/>
      <c r="AE113" s="1025"/>
      <c r="AF113" s="1026">
        <v>208645</v>
      </c>
      <c r="AG113" s="1024"/>
      <c r="AH113" s="1024"/>
      <c r="AI113" s="1024"/>
      <c r="AJ113" s="1025"/>
      <c r="AK113" s="1026">
        <v>211769</v>
      </c>
      <c r="AL113" s="1024"/>
      <c r="AM113" s="1024"/>
      <c r="AN113" s="1024"/>
      <c r="AO113" s="1025"/>
      <c r="AP113" s="1027">
        <v>10.3</v>
      </c>
      <c r="AQ113" s="1028"/>
      <c r="AR113" s="1028"/>
      <c r="AS113" s="1028"/>
      <c r="AT113" s="1029"/>
      <c r="AU113" s="990"/>
      <c r="AV113" s="991"/>
      <c r="AW113" s="991"/>
      <c r="AX113" s="991"/>
      <c r="AY113" s="991"/>
      <c r="AZ113" s="1039" t="s">
        <v>444</v>
      </c>
      <c r="BA113" s="1040"/>
      <c r="BB113" s="1040"/>
      <c r="BC113" s="1040"/>
      <c r="BD113" s="1040"/>
      <c r="BE113" s="1040"/>
      <c r="BF113" s="1040"/>
      <c r="BG113" s="1040"/>
      <c r="BH113" s="1040"/>
      <c r="BI113" s="1040"/>
      <c r="BJ113" s="1040"/>
      <c r="BK113" s="1040"/>
      <c r="BL113" s="1040"/>
      <c r="BM113" s="1040"/>
      <c r="BN113" s="1040"/>
      <c r="BO113" s="1040"/>
      <c r="BP113" s="1041"/>
      <c r="BQ113" s="1009">
        <v>188319</v>
      </c>
      <c r="BR113" s="1010"/>
      <c r="BS113" s="1010"/>
      <c r="BT113" s="1010"/>
      <c r="BU113" s="1010"/>
      <c r="BV113" s="1010">
        <v>190545</v>
      </c>
      <c r="BW113" s="1010"/>
      <c r="BX113" s="1010"/>
      <c r="BY113" s="1010"/>
      <c r="BZ113" s="1010"/>
      <c r="CA113" s="1010">
        <v>188669</v>
      </c>
      <c r="CB113" s="1010"/>
      <c r="CC113" s="1010"/>
      <c r="CD113" s="1010"/>
      <c r="CE113" s="1010"/>
      <c r="CF113" s="1004">
        <v>9.1</v>
      </c>
      <c r="CG113" s="1005"/>
      <c r="CH113" s="1005"/>
      <c r="CI113" s="1005"/>
      <c r="CJ113" s="1005"/>
      <c r="CK113" s="1035"/>
      <c r="CL113" s="1036"/>
      <c r="CM113" s="1006" t="s">
        <v>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446</v>
      </c>
      <c r="DH113" s="1049"/>
      <c r="DI113" s="1049"/>
      <c r="DJ113" s="1049"/>
      <c r="DK113" s="1050"/>
      <c r="DL113" s="1051" t="s">
        <v>130</v>
      </c>
      <c r="DM113" s="1049"/>
      <c r="DN113" s="1049"/>
      <c r="DO113" s="1049"/>
      <c r="DP113" s="1050"/>
      <c r="DQ113" s="1051" t="s">
        <v>130</v>
      </c>
      <c r="DR113" s="1049"/>
      <c r="DS113" s="1049"/>
      <c r="DT113" s="1049"/>
      <c r="DU113" s="1050"/>
      <c r="DV113" s="1052" t="s">
        <v>130</v>
      </c>
      <c r="DW113" s="1053"/>
      <c r="DX113" s="1053"/>
      <c r="DY113" s="1053"/>
      <c r="DZ113" s="1054"/>
    </row>
    <row r="114" spans="1:130" s="246" customFormat="1" ht="26.25" customHeight="1" x14ac:dyDescent="0.15">
      <c r="A114" s="1044"/>
      <c r="B114" s="1045"/>
      <c r="C114" s="1040" t="s">
        <v>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34735</v>
      </c>
      <c r="AB114" s="1049"/>
      <c r="AC114" s="1049"/>
      <c r="AD114" s="1049"/>
      <c r="AE114" s="1050"/>
      <c r="AF114" s="1051">
        <v>35041</v>
      </c>
      <c r="AG114" s="1049"/>
      <c r="AH114" s="1049"/>
      <c r="AI114" s="1049"/>
      <c r="AJ114" s="1050"/>
      <c r="AK114" s="1051">
        <v>17106</v>
      </c>
      <c r="AL114" s="1049"/>
      <c r="AM114" s="1049"/>
      <c r="AN114" s="1049"/>
      <c r="AO114" s="1050"/>
      <c r="AP114" s="1052">
        <v>0.8</v>
      </c>
      <c r="AQ114" s="1053"/>
      <c r="AR114" s="1053"/>
      <c r="AS114" s="1053"/>
      <c r="AT114" s="1054"/>
      <c r="AU114" s="990"/>
      <c r="AV114" s="991"/>
      <c r="AW114" s="991"/>
      <c r="AX114" s="991"/>
      <c r="AY114" s="991"/>
      <c r="AZ114" s="1039" t="s">
        <v>448</v>
      </c>
      <c r="BA114" s="1040"/>
      <c r="BB114" s="1040"/>
      <c r="BC114" s="1040"/>
      <c r="BD114" s="1040"/>
      <c r="BE114" s="1040"/>
      <c r="BF114" s="1040"/>
      <c r="BG114" s="1040"/>
      <c r="BH114" s="1040"/>
      <c r="BI114" s="1040"/>
      <c r="BJ114" s="1040"/>
      <c r="BK114" s="1040"/>
      <c r="BL114" s="1040"/>
      <c r="BM114" s="1040"/>
      <c r="BN114" s="1040"/>
      <c r="BO114" s="1040"/>
      <c r="BP114" s="1041"/>
      <c r="BQ114" s="1009">
        <v>532076</v>
      </c>
      <c r="BR114" s="1010"/>
      <c r="BS114" s="1010"/>
      <c r="BT114" s="1010"/>
      <c r="BU114" s="1010"/>
      <c r="BV114" s="1010">
        <v>561949</v>
      </c>
      <c r="BW114" s="1010"/>
      <c r="BX114" s="1010"/>
      <c r="BY114" s="1010"/>
      <c r="BZ114" s="1010"/>
      <c r="CA114" s="1010">
        <v>459213</v>
      </c>
      <c r="CB114" s="1010"/>
      <c r="CC114" s="1010"/>
      <c r="CD114" s="1010"/>
      <c r="CE114" s="1010"/>
      <c r="CF114" s="1004">
        <v>22.2</v>
      </c>
      <c r="CG114" s="1005"/>
      <c r="CH114" s="1005"/>
      <c r="CI114" s="1005"/>
      <c r="CJ114" s="1005"/>
      <c r="CK114" s="1035"/>
      <c r="CL114" s="1036"/>
      <c r="CM114" s="1006" t="s">
        <v>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130</v>
      </c>
      <c r="DH114" s="1049"/>
      <c r="DI114" s="1049"/>
      <c r="DJ114" s="1049"/>
      <c r="DK114" s="1050"/>
      <c r="DL114" s="1051" t="s">
        <v>130</v>
      </c>
      <c r="DM114" s="1049"/>
      <c r="DN114" s="1049"/>
      <c r="DO114" s="1049"/>
      <c r="DP114" s="1050"/>
      <c r="DQ114" s="1051" t="s">
        <v>434</v>
      </c>
      <c r="DR114" s="1049"/>
      <c r="DS114" s="1049"/>
      <c r="DT114" s="1049"/>
      <c r="DU114" s="1050"/>
      <c r="DV114" s="1052" t="s">
        <v>437</v>
      </c>
      <c r="DW114" s="1053"/>
      <c r="DX114" s="1053"/>
      <c r="DY114" s="1053"/>
      <c r="DZ114" s="1054"/>
    </row>
    <row r="115" spans="1:130" s="246" customFormat="1" ht="26.25" customHeight="1" x14ac:dyDescent="0.15">
      <c r="A115" s="1044"/>
      <c r="B115" s="1045"/>
      <c r="C115" s="1040" t="s">
        <v>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91</v>
      </c>
      <c r="AB115" s="1024"/>
      <c r="AC115" s="1024"/>
      <c r="AD115" s="1024"/>
      <c r="AE115" s="1025"/>
      <c r="AF115" s="1026">
        <v>71</v>
      </c>
      <c r="AG115" s="1024"/>
      <c r="AH115" s="1024"/>
      <c r="AI115" s="1024"/>
      <c r="AJ115" s="1025"/>
      <c r="AK115" s="1026">
        <v>67</v>
      </c>
      <c r="AL115" s="1024"/>
      <c r="AM115" s="1024"/>
      <c r="AN115" s="1024"/>
      <c r="AO115" s="1025"/>
      <c r="AP115" s="1027">
        <v>0</v>
      </c>
      <c r="AQ115" s="1028"/>
      <c r="AR115" s="1028"/>
      <c r="AS115" s="1028"/>
      <c r="AT115" s="1029"/>
      <c r="AU115" s="990"/>
      <c r="AV115" s="991"/>
      <c r="AW115" s="991"/>
      <c r="AX115" s="991"/>
      <c r="AY115" s="991"/>
      <c r="AZ115" s="1039" t="s">
        <v>451</v>
      </c>
      <c r="BA115" s="1040"/>
      <c r="BB115" s="1040"/>
      <c r="BC115" s="1040"/>
      <c r="BD115" s="1040"/>
      <c r="BE115" s="1040"/>
      <c r="BF115" s="1040"/>
      <c r="BG115" s="1040"/>
      <c r="BH115" s="1040"/>
      <c r="BI115" s="1040"/>
      <c r="BJ115" s="1040"/>
      <c r="BK115" s="1040"/>
      <c r="BL115" s="1040"/>
      <c r="BM115" s="1040"/>
      <c r="BN115" s="1040"/>
      <c r="BO115" s="1040"/>
      <c r="BP115" s="1041"/>
      <c r="BQ115" s="1009" t="s">
        <v>437</v>
      </c>
      <c r="BR115" s="1010"/>
      <c r="BS115" s="1010"/>
      <c r="BT115" s="1010"/>
      <c r="BU115" s="1010"/>
      <c r="BV115" s="1010" t="s">
        <v>130</v>
      </c>
      <c r="BW115" s="1010"/>
      <c r="BX115" s="1010"/>
      <c r="BY115" s="1010"/>
      <c r="BZ115" s="1010"/>
      <c r="CA115" s="1010" t="s">
        <v>130</v>
      </c>
      <c r="CB115" s="1010"/>
      <c r="CC115" s="1010"/>
      <c r="CD115" s="1010"/>
      <c r="CE115" s="1010"/>
      <c r="CF115" s="1004" t="s">
        <v>437</v>
      </c>
      <c r="CG115" s="1005"/>
      <c r="CH115" s="1005"/>
      <c r="CI115" s="1005"/>
      <c r="CJ115" s="1005"/>
      <c r="CK115" s="1035"/>
      <c r="CL115" s="1036"/>
      <c r="CM115" s="1039" t="s">
        <v>452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437</v>
      </c>
      <c r="DH115" s="1049"/>
      <c r="DI115" s="1049"/>
      <c r="DJ115" s="1049"/>
      <c r="DK115" s="1050"/>
      <c r="DL115" s="1051" t="s">
        <v>446</v>
      </c>
      <c r="DM115" s="1049"/>
      <c r="DN115" s="1049"/>
      <c r="DO115" s="1049"/>
      <c r="DP115" s="1050"/>
      <c r="DQ115" s="1051" t="s">
        <v>130</v>
      </c>
      <c r="DR115" s="1049"/>
      <c r="DS115" s="1049"/>
      <c r="DT115" s="1049"/>
      <c r="DU115" s="1050"/>
      <c r="DV115" s="1052" t="s">
        <v>130</v>
      </c>
      <c r="DW115" s="1053"/>
      <c r="DX115" s="1053"/>
      <c r="DY115" s="1053"/>
      <c r="DZ115" s="1054"/>
    </row>
    <row r="116" spans="1:130" s="246" customFormat="1" ht="26.25" customHeight="1" x14ac:dyDescent="0.15">
      <c r="A116" s="1046"/>
      <c r="B116" s="1047"/>
      <c r="C116" s="1055" t="s">
        <v>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437</v>
      </c>
      <c r="AB116" s="1049"/>
      <c r="AC116" s="1049"/>
      <c r="AD116" s="1049"/>
      <c r="AE116" s="1050"/>
      <c r="AF116" s="1051" t="s">
        <v>130</v>
      </c>
      <c r="AG116" s="1049"/>
      <c r="AH116" s="1049"/>
      <c r="AI116" s="1049"/>
      <c r="AJ116" s="1050"/>
      <c r="AK116" s="1051" t="s">
        <v>130</v>
      </c>
      <c r="AL116" s="1049"/>
      <c r="AM116" s="1049"/>
      <c r="AN116" s="1049"/>
      <c r="AO116" s="1050"/>
      <c r="AP116" s="1052" t="s">
        <v>130</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130</v>
      </c>
      <c r="BR116" s="1010"/>
      <c r="BS116" s="1010"/>
      <c r="BT116" s="1010"/>
      <c r="BU116" s="1010"/>
      <c r="BV116" s="1010" t="s">
        <v>130</v>
      </c>
      <c r="BW116" s="1010"/>
      <c r="BX116" s="1010"/>
      <c r="BY116" s="1010"/>
      <c r="BZ116" s="1010"/>
      <c r="CA116" s="1010" t="s">
        <v>437</v>
      </c>
      <c r="CB116" s="1010"/>
      <c r="CC116" s="1010"/>
      <c r="CD116" s="1010"/>
      <c r="CE116" s="1010"/>
      <c r="CF116" s="1004" t="s">
        <v>130</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130</v>
      </c>
      <c r="DH116" s="1049"/>
      <c r="DI116" s="1049"/>
      <c r="DJ116" s="1049"/>
      <c r="DK116" s="1050"/>
      <c r="DL116" s="1051" t="s">
        <v>434</v>
      </c>
      <c r="DM116" s="1049"/>
      <c r="DN116" s="1049"/>
      <c r="DO116" s="1049"/>
      <c r="DP116" s="1050"/>
      <c r="DQ116" s="1051" t="s">
        <v>437</v>
      </c>
      <c r="DR116" s="1049"/>
      <c r="DS116" s="1049"/>
      <c r="DT116" s="1049"/>
      <c r="DU116" s="1050"/>
      <c r="DV116" s="1052" t="s">
        <v>130</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712621</v>
      </c>
      <c r="AB117" s="1067"/>
      <c r="AC117" s="1067"/>
      <c r="AD117" s="1067"/>
      <c r="AE117" s="1068"/>
      <c r="AF117" s="1069">
        <v>699429</v>
      </c>
      <c r="AG117" s="1067"/>
      <c r="AH117" s="1067"/>
      <c r="AI117" s="1067"/>
      <c r="AJ117" s="1068"/>
      <c r="AK117" s="1069">
        <v>719158</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434</v>
      </c>
      <c r="BR117" s="1010"/>
      <c r="BS117" s="1010"/>
      <c r="BT117" s="1010"/>
      <c r="BU117" s="1010"/>
      <c r="BV117" s="1010" t="s">
        <v>434</v>
      </c>
      <c r="BW117" s="1010"/>
      <c r="BX117" s="1010"/>
      <c r="BY117" s="1010"/>
      <c r="BZ117" s="1010"/>
      <c r="CA117" s="1010" t="s">
        <v>130</v>
      </c>
      <c r="CB117" s="1010"/>
      <c r="CC117" s="1010"/>
      <c r="CD117" s="1010"/>
      <c r="CE117" s="1010"/>
      <c r="CF117" s="1004" t="s">
        <v>437</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130</v>
      </c>
      <c r="DH117" s="1049"/>
      <c r="DI117" s="1049"/>
      <c r="DJ117" s="1049"/>
      <c r="DK117" s="1050"/>
      <c r="DL117" s="1051" t="s">
        <v>434</v>
      </c>
      <c r="DM117" s="1049"/>
      <c r="DN117" s="1049"/>
      <c r="DO117" s="1049"/>
      <c r="DP117" s="1050"/>
      <c r="DQ117" s="1051" t="s">
        <v>130</v>
      </c>
      <c r="DR117" s="1049"/>
      <c r="DS117" s="1049"/>
      <c r="DT117" s="1049"/>
      <c r="DU117" s="1050"/>
      <c r="DV117" s="1052" t="s">
        <v>130</v>
      </c>
      <c r="DW117" s="1053"/>
      <c r="DX117" s="1053"/>
      <c r="DY117" s="1053"/>
      <c r="DZ117" s="1054"/>
    </row>
    <row r="118" spans="1:130" s="246" customFormat="1" ht="26.25" customHeight="1" x14ac:dyDescent="0.15">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309</v>
      </c>
      <c r="AG118" s="975"/>
      <c r="AH118" s="975"/>
      <c r="AI118" s="975"/>
      <c r="AJ118" s="976"/>
      <c r="AK118" s="974" t="s">
        <v>308</v>
      </c>
      <c r="AL118" s="975"/>
      <c r="AM118" s="975"/>
      <c r="AN118" s="975"/>
      <c r="AO118" s="976"/>
      <c r="AP118" s="1061" t="s">
        <v>428</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130</v>
      </c>
      <c r="BR118" s="1088"/>
      <c r="BS118" s="1088"/>
      <c r="BT118" s="1088"/>
      <c r="BU118" s="1088"/>
      <c r="BV118" s="1088" t="s">
        <v>130</v>
      </c>
      <c r="BW118" s="1088"/>
      <c r="BX118" s="1088"/>
      <c r="BY118" s="1088"/>
      <c r="BZ118" s="1088"/>
      <c r="CA118" s="1088" t="s">
        <v>434</v>
      </c>
      <c r="CB118" s="1088"/>
      <c r="CC118" s="1088"/>
      <c r="CD118" s="1088"/>
      <c r="CE118" s="1088"/>
      <c r="CF118" s="1004" t="s">
        <v>130</v>
      </c>
      <c r="CG118" s="1005"/>
      <c r="CH118" s="1005"/>
      <c r="CI118" s="1005"/>
      <c r="CJ118" s="1005"/>
      <c r="CK118" s="1035"/>
      <c r="CL118" s="1036"/>
      <c r="CM118" s="1006" t="s">
        <v>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434</v>
      </c>
      <c r="DH118" s="1049"/>
      <c r="DI118" s="1049"/>
      <c r="DJ118" s="1049"/>
      <c r="DK118" s="1050"/>
      <c r="DL118" s="1051" t="s">
        <v>130</v>
      </c>
      <c r="DM118" s="1049"/>
      <c r="DN118" s="1049"/>
      <c r="DO118" s="1049"/>
      <c r="DP118" s="1050"/>
      <c r="DQ118" s="1051" t="s">
        <v>437</v>
      </c>
      <c r="DR118" s="1049"/>
      <c r="DS118" s="1049"/>
      <c r="DT118" s="1049"/>
      <c r="DU118" s="1050"/>
      <c r="DV118" s="1052" t="s">
        <v>434</v>
      </c>
      <c r="DW118" s="1053"/>
      <c r="DX118" s="1053"/>
      <c r="DY118" s="1053"/>
      <c r="DZ118" s="1054"/>
    </row>
    <row r="119" spans="1:130" s="246" customFormat="1" ht="26.25" customHeight="1" x14ac:dyDescent="0.15">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434</v>
      </c>
      <c r="AB119" s="982"/>
      <c r="AC119" s="982"/>
      <c r="AD119" s="982"/>
      <c r="AE119" s="983"/>
      <c r="AF119" s="984" t="s">
        <v>130</v>
      </c>
      <c r="AG119" s="982"/>
      <c r="AH119" s="982"/>
      <c r="AI119" s="982"/>
      <c r="AJ119" s="983"/>
      <c r="AK119" s="984" t="s">
        <v>437</v>
      </c>
      <c r="AL119" s="982"/>
      <c r="AM119" s="982"/>
      <c r="AN119" s="982"/>
      <c r="AO119" s="983"/>
      <c r="AP119" s="985" t="s">
        <v>130</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461</v>
      </c>
      <c r="BP119" s="1096"/>
      <c r="BQ119" s="1087">
        <v>9077791</v>
      </c>
      <c r="BR119" s="1088"/>
      <c r="BS119" s="1088"/>
      <c r="BT119" s="1088"/>
      <c r="BU119" s="1088"/>
      <c r="BV119" s="1088">
        <v>8870358</v>
      </c>
      <c r="BW119" s="1088"/>
      <c r="BX119" s="1088"/>
      <c r="BY119" s="1088"/>
      <c r="BZ119" s="1088"/>
      <c r="CA119" s="1088">
        <v>8386141</v>
      </c>
      <c r="CB119" s="1088"/>
      <c r="CC119" s="1088"/>
      <c r="CD119" s="1088"/>
      <c r="CE119" s="1088"/>
      <c r="CF119" s="1089"/>
      <c r="CG119" s="1090"/>
      <c r="CH119" s="1090"/>
      <c r="CI119" s="1090"/>
      <c r="CJ119" s="1091"/>
      <c r="CK119" s="1037"/>
      <c r="CL119" s="1038"/>
      <c r="CM119" s="1092" t="s">
        <v>462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130</v>
      </c>
      <c r="DH119" s="1074"/>
      <c r="DI119" s="1074"/>
      <c r="DJ119" s="1074"/>
      <c r="DK119" s="1075"/>
      <c r="DL119" s="1073" t="s">
        <v>130</v>
      </c>
      <c r="DM119" s="1074"/>
      <c r="DN119" s="1074"/>
      <c r="DO119" s="1074"/>
      <c r="DP119" s="1075"/>
      <c r="DQ119" s="1073" t="s">
        <v>437</v>
      </c>
      <c r="DR119" s="1074"/>
      <c r="DS119" s="1074"/>
      <c r="DT119" s="1074"/>
      <c r="DU119" s="1075"/>
      <c r="DV119" s="1076" t="s">
        <v>130</v>
      </c>
      <c r="DW119" s="1077"/>
      <c r="DX119" s="1077"/>
      <c r="DY119" s="1077"/>
      <c r="DZ119" s="1078"/>
    </row>
    <row r="120" spans="1:130" s="246" customFormat="1" ht="26.25" customHeight="1" x14ac:dyDescent="0.15">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130</v>
      </c>
      <c r="AB120" s="1049"/>
      <c r="AC120" s="1049"/>
      <c r="AD120" s="1049"/>
      <c r="AE120" s="1050"/>
      <c r="AF120" s="1051" t="s">
        <v>130</v>
      </c>
      <c r="AG120" s="1049"/>
      <c r="AH120" s="1049"/>
      <c r="AI120" s="1049"/>
      <c r="AJ120" s="1050"/>
      <c r="AK120" s="1051" t="s">
        <v>434</v>
      </c>
      <c r="AL120" s="1049"/>
      <c r="AM120" s="1049"/>
      <c r="AN120" s="1049"/>
      <c r="AO120" s="1050"/>
      <c r="AP120" s="1052" t="s">
        <v>130</v>
      </c>
      <c r="AQ120" s="1053"/>
      <c r="AR120" s="1053"/>
      <c r="AS120" s="1053"/>
      <c r="AT120" s="1054"/>
      <c r="AU120" s="1079" t="s">
        <v>463</v>
      </c>
      <c r="AV120" s="1080"/>
      <c r="AW120" s="1080"/>
      <c r="AX120" s="1080"/>
      <c r="AY120" s="1081"/>
      <c r="AZ120" s="1030" t="s">
        <v>464</v>
      </c>
      <c r="BA120" s="979"/>
      <c r="BB120" s="979"/>
      <c r="BC120" s="979"/>
      <c r="BD120" s="979"/>
      <c r="BE120" s="979"/>
      <c r="BF120" s="979"/>
      <c r="BG120" s="979"/>
      <c r="BH120" s="979"/>
      <c r="BI120" s="979"/>
      <c r="BJ120" s="979"/>
      <c r="BK120" s="979"/>
      <c r="BL120" s="979"/>
      <c r="BM120" s="979"/>
      <c r="BN120" s="979"/>
      <c r="BO120" s="979"/>
      <c r="BP120" s="980"/>
      <c r="BQ120" s="1016">
        <v>1438282</v>
      </c>
      <c r="BR120" s="1017"/>
      <c r="BS120" s="1017"/>
      <c r="BT120" s="1017"/>
      <c r="BU120" s="1017"/>
      <c r="BV120" s="1017">
        <v>1434991</v>
      </c>
      <c r="BW120" s="1017"/>
      <c r="BX120" s="1017"/>
      <c r="BY120" s="1017"/>
      <c r="BZ120" s="1017"/>
      <c r="CA120" s="1017">
        <v>1247057</v>
      </c>
      <c r="CB120" s="1017"/>
      <c r="CC120" s="1017"/>
      <c r="CD120" s="1017"/>
      <c r="CE120" s="1017"/>
      <c r="CF120" s="1031">
        <v>60.4</v>
      </c>
      <c r="CG120" s="1032"/>
      <c r="CH120" s="1032"/>
      <c r="CI120" s="1032"/>
      <c r="CJ120" s="1032"/>
      <c r="CK120" s="1097" t="s">
        <v>465</v>
      </c>
      <c r="CL120" s="1098"/>
      <c r="CM120" s="1098"/>
      <c r="CN120" s="1098"/>
      <c r="CO120" s="1099"/>
      <c r="CP120" s="1105" t="s">
        <v>466</v>
      </c>
      <c r="CQ120" s="1106"/>
      <c r="CR120" s="1106"/>
      <c r="CS120" s="1106"/>
      <c r="CT120" s="1106"/>
      <c r="CU120" s="1106"/>
      <c r="CV120" s="1106"/>
      <c r="CW120" s="1106"/>
      <c r="CX120" s="1106"/>
      <c r="CY120" s="1106"/>
      <c r="CZ120" s="1106"/>
      <c r="DA120" s="1106"/>
      <c r="DB120" s="1106"/>
      <c r="DC120" s="1106"/>
      <c r="DD120" s="1106"/>
      <c r="DE120" s="1106"/>
      <c r="DF120" s="1107"/>
      <c r="DG120" s="1016">
        <v>1307181</v>
      </c>
      <c r="DH120" s="1017"/>
      <c r="DI120" s="1017"/>
      <c r="DJ120" s="1017"/>
      <c r="DK120" s="1017"/>
      <c r="DL120" s="1017">
        <v>1206120</v>
      </c>
      <c r="DM120" s="1017"/>
      <c r="DN120" s="1017"/>
      <c r="DO120" s="1017"/>
      <c r="DP120" s="1017"/>
      <c r="DQ120" s="1017">
        <v>1137846</v>
      </c>
      <c r="DR120" s="1017"/>
      <c r="DS120" s="1017"/>
      <c r="DT120" s="1017"/>
      <c r="DU120" s="1017"/>
      <c r="DV120" s="1018">
        <v>55.1</v>
      </c>
      <c r="DW120" s="1018"/>
      <c r="DX120" s="1018"/>
      <c r="DY120" s="1018"/>
      <c r="DZ120" s="1019"/>
    </row>
    <row r="121" spans="1:130" s="246" customFormat="1" ht="26.25" customHeight="1" x14ac:dyDescent="0.15">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130</v>
      </c>
      <c r="AB121" s="1049"/>
      <c r="AC121" s="1049"/>
      <c r="AD121" s="1049"/>
      <c r="AE121" s="1050"/>
      <c r="AF121" s="1051" t="s">
        <v>130</v>
      </c>
      <c r="AG121" s="1049"/>
      <c r="AH121" s="1049"/>
      <c r="AI121" s="1049"/>
      <c r="AJ121" s="1050"/>
      <c r="AK121" s="1051" t="s">
        <v>437</v>
      </c>
      <c r="AL121" s="1049"/>
      <c r="AM121" s="1049"/>
      <c r="AN121" s="1049"/>
      <c r="AO121" s="1050"/>
      <c r="AP121" s="1052" t="s">
        <v>130</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v>240598</v>
      </c>
      <c r="BR121" s="1010"/>
      <c r="BS121" s="1010"/>
      <c r="BT121" s="1010"/>
      <c r="BU121" s="1010"/>
      <c r="BV121" s="1010">
        <v>212425</v>
      </c>
      <c r="BW121" s="1010"/>
      <c r="BX121" s="1010"/>
      <c r="BY121" s="1010"/>
      <c r="BZ121" s="1010"/>
      <c r="CA121" s="1010">
        <v>234082</v>
      </c>
      <c r="CB121" s="1010"/>
      <c r="CC121" s="1010"/>
      <c r="CD121" s="1010"/>
      <c r="CE121" s="1010"/>
      <c r="CF121" s="1004">
        <v>11.3</v>
      </c>
      <c r="CG121" s="1005"/>
      <c r="CH121" s="1005"/>
      <c r="CI121" s="1005"/>
      <c r="CJ121" s="1005"/>
      <c r="CK121" s="1100"/>
      <c r="CL121" s="1101"/>
      <c r="CM121" s="1101"/>
      <c r="CN121" s="1101"/>
      <c r="CO121" s="1102"/>
      <c r="CP121" s="1110" t="s">
        <v>405</v>
      </c>
      <c r="CQ121" s="1111"/>
      <c r="CR121" s="1111"/>
      <c r="CS121" s="1111"/>
      <c r="CT121" s="1111"/>
      <c r="CU121" s="1111"/>
      <c r="CV121" s="1111"/>
      <c r="CW121" s="1111"/>
      <c r="CX121" s="1111"/>
      <c r="CY121" s="1111"/>
      <c r="CZ121" s="1111"/>
      <c r="DA121" s="1111"/>
      <c r="DB121" s="1111"/>
      <c r="DC121" s="1111"/>
      <c r="DD121" s="1111"/>
      <c r="DE121" s="1111"/>
      <c r="DF121" s="1112"/>
      <c r="DG121" s="1009">
        <v>1013567</v>
      </c>
      <c r="DH121" s="1010"/>
      <c r="DI121" s="1010"/>
      <c r="DJ121" s="1010"/>
      <c r="DK121" s="1010"/>
      <c r="DL121" s="1010">
        <v>956769</v>
      </c>
      <c r="DM121" s="1010"/>
      <c r="DN121" s="1010"/>
      <c r="DO121" s="1010"/>
      <c r="DP121" s="1010"/>
      <c r="DQ121" s="1010">
        <v>853401</v>
      </c>
      <c r="DR121" s="1010"/>
      <c r="DS121" s="1010"/>
      <c r="DT121" s="1010"/>
      <c r="DU121" s="1010"/>
      <c r="DV121" s="1011">
        <v>41.3</v>
      </c>
      <c r="DW121" s="1011"/>
      <c r="DX121" s="1011"/>
      <c r="DY121" s="1011"/>
      <c r="DZ121" s="1012"/>
    </row>
    <row r="122" spans="1:130" s="246" customFormat="1" ht="26.25" customHeight="1" x14ac:dyDescent="0.15">
      <c r="A122" s="1149"/>
      <c r="B122" s="1036"/>
      <c r="C122" s="1006" t="s">
        <v>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130</v>
      </c>
      <c r="AB122" s="1049"/>
      <c r="AC122" s="1049"/>
      <c r="AD122" s="1049"/>
      <c r="AE122" s="1050"/>
      <c r="AF122" s="1051" t="s">
        <v>130</v>
      </c>
      <c r="AG122" s="1049"/>
      <c r="AH122" s="1049"/>
      <c r="AI122" s="1049"/>
      <c r="AJ122" s="1050"/>
      <c r="AK122" s="1051" t="s">
        <v>130</v>
      </c>
      <c r="AL122" s="1049"/>
      <c r="AM122" s="1049"/>
      <c r="AN122" s="1049"/>
      <c r="AO122" s="1050"/>
      <c r="AP122" s="1052" t="s">
        <v>130</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5222874</v>
      </c>
      <c r="BR122" s="1088"/>
      <c r="BS122" s="1088"/>
      <c r="BT122" s="1088"/>
      <c r="BU122" s="1088"/>
      <c r="BV122" s="1088">
        <v>5170607</v>
      </c>
      <c r="BW122" s="1088"/>
      <c r="BX122" s="1088"/>
      <c r="BY122" s="1088"/>
      <c r="BZ122" s="1088"/>
      <c r="CA122" s="1088">
        <v>5102842</v>
      </c>
      <c r="CB122" s="1088"/>
      <c r="CC122" s="1088"/>
      <c r="CD122" s="1088"/>
      <c r="CE122" s="1088"/>
      <c r="CF122" s="1108">
        <v>247.2</v>
      </c>
      <c r="CG122" s="1109"/>
      <c r="CH122" s="1109"/>
      <c r="CI122" s="1109"/>
      <c r="CJ122" s="1109"/>
      <c r="CK122" s="1100"/>
      <c r="CL122" s="1101"/>
      <c r="CM122" s="1101"/>
      <c r="CN122" s="1101"/>
      <c r="CO122" s="1102"/>
      <c r="CP122" s="1110" t="s">
        <v>407</v>
      </c>
      <c r="CQ122" s="1111"/>
      <c r="CR122" s="1111"/>
      <c r="CS122" s="1111"/>
      <c r="CT122" s="1111"/>
      <c r="CU122" s="1111"/>
      <c r="CV122" s="1111"/>
      <c r="CW122" s="1111"/>
      <c r="CX122" s="1111"/>
      <c r="CY122" s="1111"/>
      <c r="CZ122" s="1111"/>
      <c r="DA122" s="1111"/>
      <c r="DB122" s="1111"/>
      <c r="DC122" s="1111"/>
      <c r="DD122" s="1111"/>
      <c r="DE122" s="1111"/>
      <c r="DF122" s="1112"/>
      <c r="DG122" s="1009" t="s">
        <v>130</v>
      </c>
      <c r="DH122" s="1010"/>
      <c r="DI122" s="1010"/>
      <c r="DJ122" s="1010"/>
      <c r="DK122" s="1010"/>
      <c r="DL122" s="1010" t="s">
        <v>437</v>
      </c>
      <c r="DM122" s="1010"/>
      <c r="DN122" s="1010"/>
      <c r="DO122" s="1010"/>
      <c r="DP122" s="1010"/>
      <c r="DQ122" s="1010">
        <v>150470</v>
      </c>
      <c r="DR122" s="1010"/>
      <c r="DS122" s="1010"/>
      <c r="DT122" s="1010"/>
      <c r="DU122" s="1010"/>
      <c r="DV122" s="1011">
        <v>7.3</v>
      </c>
      <c r="DW122" s="1011"/>
      <c r="DX122" s="1011"/>
      <c r="DY122" s="1011"/>
      <c r="DZ122" s="1012"/>
    </row>
    <row r="123" spans="1:130" s="246" customFormat="1" ht="26.25" customHeight="1" x14ac:dyDescent="0.15">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130</v>
      </c>
      <c r="AB123" s="1049"/>
      <c r="AC123" s="1049"/>
      <c r="AD123" s="1049"/>
      <c r="AE123" s="1050"/>
      <c r="AF123" s="1051" t="s">
        <v>130</v>
      </c>
      <c r="AG123" s="1049"/>
      <c r="AH123" s="1049"/>
      <c r="AI123" s="1049"/>
      <c r="AJ123" s="1050"/>
      <c r="AK123" s="1051" t="s">
        <v>130</v>
      </c>
      <c r="AL123" s="1049"/>
      <c r="AM123" s="1049"/>
      <c r="AN123" s="1049"/>
      <c r="AO123" s="1050"/>
      <c r="AP123" s="1052" t="s">
        <v>130</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470</v>
      </c>
      <c r="BP123" s="1096"/>
      <c r="BQ123" s="1155">
        <v>6901754</v>
      </c>
      <c r="BR123" s="1156"/>
      <c r="BS123" s="1156"/>
      <c r="BT123" s="1156"/>
      <c r="BU123" s="1156"/>
      <c r="BV123" s="1156">
        <v>6818023</v>
      </c>
      <c r="BW123" s="1156"/>
      <c r="BX123" s="1156"/>
      <c r="BY123" s="1156"/>
      <c r="BZ123" s="1156"/>
      <c r="CA123" s="1156">
        <v>6583981</v>
      </c>
      <c r="CB123" s="1156"/>
      <c r="CC123" s="1156"/>
      <c r="CD123" s="1156"/>
      <c r="CE123" s="1156"/>
      <c r="CF123" s="1089"/>
      <c r="CG123" s="1090"/>
      <c r="CH123" s="1090"/>
      <c r="CI123" s="1090"/>
      <c r="CJ123" s="1091"/>
      <c r="CK123" s="1100"/>
      <c r="CL123" s="1101"/>
      <c r="CM123" s="1101"/>
      <c r="CN123" s="1101"/>
      <c r="CO123" s="1102"/>
      <c r="CP123" s="1110" t="s">
        <v>408</v>
      </c>
      <c r="CQ123" s="1111"/>
      <c r="CR123" s="1111"/>
      <c r="CS123" s="1111"/>
      <c r="CT123" s="1111"/>
      <c r="CU123" s="1111"/>
      <c r="CV123" s="1111"/>
      <c r="CW123" s="1111"/>
      <c r="CX123" s="1111"/>
      <c r="CY123" s="1111"/>
      <c r="CZ123" s="1111"/>
      <c r="DA123" s="1111"/>
      <c r="DB123" s="1111"/>
      <c r="DC123" s="1111"/>
      <c r="DD123" s="1111"/>
      <c r="DE123" s="1111"/>
      <c r="DF123" s="1112"/>
      <c r="DG123" s="1048">
        <v>173465</v>
      </c>
      <c r="DH123" s="1049"/>
      <c r="DI123" s="1049"/>
      <c r="DJ123" s="1049"/>
      <c r="DK123" s="1050"/>
      <c r="DL123" s="1051">
        <v>72911</v>
      </c>
      <c r="DM123" s="1049"/>
      <c r="DN123" s="1049"/>
      <c r="DO123" s="1049"/>
      <c r="DP123" s="1050"/>
      <c r="DQ123" s="1051">
        <v>63739</v>
      </c>
      <c r="DR123" s="1049"/>
      <c r="DS123" s="1049"/>
      <c r="DT123" s="1049"/>
      <c r="DU123" s="1050"/>
      <c r="DV123" s="1052">
        <v>3.1</v>
      </c>
      <c r="DW123" s="1053"/>
      <c r="DX123" s="1053"/>
      <c r="DY123" s="1053"/>
      <c r="DZ123" s="1054"/>
    </row>
    <row r="124" spans="1:130" s="246" customFormat="1" ht="26.25" customHeight="1" thickBot="1" x14ac:dyDescent="0.2">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437</v>
      </c>
      <c r="AB124" s="1049"/>
      <c r="AC124" s="1049"/>
      <c r="AD124" s="1049"/>
      <c r="AE124" s="1050"/>
      <c r="AF124" s="1051" t="s">
        <v>130</v>
      </c>
      <c r="AG124" s="1049"/>
      <c r="AH124" s="1049"/>
      <c r="AI124" s="1049"/>
      <c r="AJ124" s="1050"/>
      <c r="AK124" s="1051" t="s">
        <v>434</v>
      </c>
      <c r="AL124" s="1049"/>
      <c r="AM124" s="1049"/>
      <c r="AN124" s="1049"/>
      <c r="AO124" s="1050"/>
      <c r="AP124" s="1052" t="s">
        <v>437</v>
      </c>
      <c r="AQ124" s="1053"/>
      <c r="AR124" s="1053"/>
      <c r="AS124" s="1053"/>
      <c r="AT124" s="1054"/>
      <c r="AU124" s="1151" t="s">
        <v>471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101.2</v>
      </c>
      <c r="BR124" s="1118"/>
      <c r="BS124" s="1118"/>
      <c r="BT124" s="1118"/>
      <c r="BU124" s="1118"/>
      <c r="BV124" s="1118">
        <v>97</v>
      </c>
      <c r="BW124" s="1118"/>
      <c r="BX124" s="1118"/>
      <c r="BY124" s="1118"/>
      <c r="BZ124" s="1118"/>
      <c r="CA124" s="1118">
        <v>87.3</v>
      </c>
      <c r="CB124" s="1118"/>
      <c r="CC124" s="1118"/>
      <c r="CD124" s="1118"/>
      <c r="CE124" s="1118"/>
      <c r="CF124" s="1119"/>
      <c r="CG124" s="1120"/>
      <c r="CH124" s="1120"/>
      <c r="CI124" s="1120"/>
      <c r="CJ124" s="1121"/>
      <c r="CK124" s="1103"/>
      <c r="CL124" s="1103"/>
      <c r="CM124" s="1103"/>
      <c r="CN124" s="1103"/>
      <c r="CO124" s="1104"/>
      <c r="CP124" s="1110" t="s">
        <v>472</v>
      </c>
      <c r="CQ124" s="1111"/>
      <c r="CR124" s="1111"/>
      <c r="CS124" s="1111"/>
      <c r="CT124" s="1111"/>
      <c r="CU124" s="1111"/>
      <c r="CV124" s="1111"/>
      <c r="CW124" s="1111"/>
      <c r="CX124" s="1111"/>
      <c r="CY124" s="1111"/>
      <c r="CZ124" s="1111"/>
      <c r="DA124" s="1111"/>
      <c r="DB124" s="1111"/>
      <c r="DC124" s="1111"/>
      <c r="DD124" s="1111"/>
      <c r="DE124" s="1111"/>
      <c r="DF124" s="1112"/>
      <c r="DG124" s="1095">
        <v>252858</v>
      </c>
      <c r="DH124" s="1074"/>
      <c r="DI124" s="1074"/>
      <c r="DJ124" s="1074"/>
      <c r="DK124" s="1075"/>
      <c r="DL124" s="1073">
        <v>254794</v>
      </c>
      <c r="DM124" s="1074"/>
      <c r="DN124" s="1074"/>
      <c r="DO124" s="1074"/>
      <c r="DP124" s="1075"/>
      <c r="DQ124" s="1073" t="s">
        <v>434</v>
      </c>
      <c r="DR124" s="1074"/>
      <c r="DS124" s="1074"/>
      <c r="DT124" s="1074"/>
      <c r="DU124" s="1075"/>
      <c r="DV124" s="1076" t="s">
        <v>434</v>
      </c>
      <c r="DW124" s="1077"/>
      <c r="DX124" s="1077"/>
      <c r="DY124" s="1077"/>
      <c r="DZ124" s="1078"/>
    </row>
    <row r="125" spans="1:130" s="246" customFormat="1" ht="26.25" customHeight="1" x14ac:dyDescent="0.15">
      <c r="A125" s="1149"/>
      <c r="B125" s="1036"/>
      <c r="C125" s="1006" t="s">
        <v>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437</v>
      </c>
      <c r="AB125" s="1049"/>
      <c r="AC125" s="1049"/>
      <c r="AD125" s="1049"/>
      <c r="AE125" s="1050"/>
      <c r="AF125" s="1051" t="s">
        <v>437</v>
      </c>
      <c r="AG125" s="1049"/>
      <c r="AH125" s="1049"/>
      <c r="AI125" s="1049"/>
      <c r="AJ125" s="1050"/>
      <c r="AK125" s="1051" t="s">
        <v>437</v>
      </c>
      <c r="AL125" s="1049"/>
      <c r="AM125" s="1049"/>
      <c r="AN125" s="1049"/>
      <c r="AO125" s="1050"/>
      <c r="AP125" s="1052" t="s">
        <v>437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473</v>
      </c>
      <c r="CL125" s="1098"/>
      <c r="CM125" s="1098"/>
      <c r="CN125" s="1098"/>
      <c r="CO125" s="1099"/>
      <c r="CP125" s="1030" t="s">
        <v>474</v>
      </c>
      <c r="CQ125" s="979"/>
      <c r="CR125" s="979"/>
      <c r="CS125" s="979"/>
      <c r="CT125" s="979"/>
      <c r="CU125" s="979"/>
      <c r="CV125" s="979"/>
      <c r="CW125" s="979"/>
      <c r="CX125" s="979"/>
      <c r="CY125" s="979"/>
      <c r="CZ125" s="979"/>
      <c r="DA125" s="979"/>
      <c r="DB125" s="979"/>
      <c r="DC125" s="979"/>
      <c r="DD125" s="979"/>
      <c r="DE125" s="979"/>
      <c r="DF125" s="980"/>
      <c r="DG125" s="1016" t="s">
        <v>434</v>
      </c>
      <c r="DH125" s="1017"/>
      <c r="DI125" s="1017"/>
      <c r="DJ125" s="1017"/>
      <c r="DK125" s="1017"/>
      <c r="DL125" s="1017" t="s">
        <v>434</v>
      </c>
      <c r="DM125" s="1017"/>
      <c r="DN125" s="1017"/>
      <c r="DO125" s="1017"/>
      <c r="DP125" s="1017"/>
      <c r="DQ125" s="1017" t="s">
        <v>437</v>
      </c>
      <c r="DR125" s="1017"/>
      <c r="DS125" s="1017"/>
      <c r="DT125" s="1017"/>
      <c r="DU125" s="1017"/>
      <c r="DV125" s="1018" t="s">
        <v>434</v>
      </c>
      <c r="DW125" s="1018"/>
      <c r="DX125" s="1018"/>
      <c r="DY125" s="1018"/>
      <c r="DZ125" s="1019"/>
    </row>
    <row r="126" spans="1:130" s="246" customFormat="1" ht="26.25" customHeight="1" thickBot="1" x14ac:dyDescent="0.2">
      <c r="A126" s="1149"/>
      <c r="B126" s="1036"/>
      <c r="C126" s="1006" t="s">
        <v>462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437</v>
      </c>
      <c r="AB126" s="1049"/>
      <c r="AC126" s="1049"/>
      <c r="AD126" s="1049"/>
      <c r="AE126" s="1050"/>
      <c r="AF126" s="1051" t="s">
        <v>434</v>
      </c>
      <c r="AG126" s="1049"/>
      <c r="AH126" s="1049"/>
      <c r="AI126" s="1049"/>
      <c r="AJ126" s="1050"/>
      <c r="AK126" s="1051" t="s">
        <v>130</v>
      </c>
      <c r="AL126" s="1049"/>
      <c r="AM126" s="1049"/>
      <c r="AN126" s="1049"/>
      <c r="AO126" s="1050"/>
      <c r="AP126" s="1052" t="s">
        <v>130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475</v>
      </c>
      <c r="CQ126" s="1040"/>
      <c r="CR126" s="1040"/>
      <c r="CS126" s="1040"/>
      <c r="CT126" s="1040"/>
      <c r="CU126" s="1040"/>
      <c r="CV126" s="1040"/>
      <c r="CW126" s="1040"/>
      <c r="CX126" s="1040"/>
      <c r="CY126" s="1040"/>
      <c r="CZ126" s="1040"/>
      <c r="DA126" s="1040"/>
      <c r="DB126" s="1040"/>
      <c r="DC126" s="1040"/>
      <c r="DD126" s="1040"/>
      <c r="DE126" s="1040"/>
      <c r="DF126" s="1041"/>
      <c r="DG126" s="1009" t="s">
        <v>130</v>
      </c>
      <c r="DH126" s="1010"/>
      <c r="DI126" s="1010"/>
      <c r="DJ126" s="1010"/>
      <c r="DK126" s="1010"/>
      <c r="DL126" s="1010" t="s">
        <v>437</v>
      </c>
      <c r="DM126" s="1010"/>
      <c r="DN126" s="1010"/>
      <c r="DO126" s="1010"/>
      <c r="DP126" s="1010"/>
      <c r="DQ126" s="1010" t="s">
        <v>130</v>
      </c>
      <c r="DR126" s="1010"/>
      <c r="DS126" s="1010"/>
      <c r="DT126" s="1010"/>
      <c r="DU126" s="1010"/>
      <c r="DV126" s="1011" t="s">
        <v>437</v>
      </c>
      <c r="DW126" s="1011"/>
      <c r="DX126" s="1011"/>
      <c r="DY126" s="1011"/>
      <c r="DZ126" s="1012"/>
    </row>
    <row r="127" spans="1:130" s="246" customFormat="1" ht="26.25" customHeight="1" x14ac:dyDescent="0.15">
      <c r="A127" s="1150"/>
      <c r="B127" s="1038"/>
      <c r="C127" s="1092" t="s">
        <v>476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91</v>
      </c>
      <c r="AB127" s="1049"/>
      <c r="AC127" s="1049"/>
      <c r="AD127" s="1049"/>
      <c r="AE127" s="1050"/>
      <c r="AF127" s="1051">
        <v>71</v>
      </c>
      <c r="AG127" s="1049"/>
      <c r="AH127" s="1049"/>
      <c r="AI127" s="1049"/>
      <c r="AJ127" s="1050"/>
      <c r="AK127" s="1051">
        <v>67</v>
      </c>
      <c r="AL127" s="1049"/>
      <c r="AM127" s="1049"/>
      <c r="AN127" s="1049"/>
      <c r="AO127" s="1050"/>
      <c r="AP127" s="1052">
        <v>0</v>
      </c>
      <c r="AQ127" s="1053"/>
      <c r="AR127" s="1053"/>
      <c r="AS127" s="1053"/>
      <c r="AT127" s="1054"/>
      <c r="AU127" s="282"/>
      <c r="AV127" s="282"/>
      <c r="AW127" s="282"/>
      <c r="AX127" s="1122" t="s">
        <v>477</v>
      </c>
      <c r="AY127" s="1123"/>
      <c r="AZ127" s="1123"/>
      <c r="BA127" s="1123"/>
      <c r="BB127" s="1123"/>
      <c r="BC127" s="1123"/>
      <c r="BD127" s="1123"/>
      <c r="BE127" s="1124"/>
      <c r="BF127" s="1125" t="s">
        <v>478</v>
      </c>
      <c r="BG127" s="1123"/>
      <c r="BH127" s="1123"/>
      <c r="BI127" s="1123"/>
      <c r="BJ127" s="1123"/>
      <c r="BK127" s="1123"/>
      <c r="BL127" s="1124"/>
      <c r="BM127" s="1125" t="s">
        <v>479</v>
      </c>
      <c r="BN127" s="1123"/>
      <c r="BO127" s="1123"/>
      <c r="BP127" s="1123"/>
      <c r="BQ127" s="1123"/>
      <c r="BR127" s="1123"/>
      <c r="BS127" s="1124"/>
      <c r="BT127" s="1125" t="s">
        <v>480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481</v>
      </c>
      <c r="CQ127" s="1040"/>
      <c r="CR127" s="1040"/>
      <c r="CS127" s="1040"/>
      <c r="CT127" s="1040"/>
      <c r="CU127" s="1040"/>
      <c r="CV127" s="1040"/>
      <c r="CW127" s="1040"/>
      <c r="CX127" s="1040"/>
      <c r="CY127" s="1040"/>
      <c r="CZ127" s="1040"/>
      <c r="DA127" s="1040"/>
      <c r="DB127" s="1040"/>
      <c r="DC127" s="1040"/>
      <c r="DD127" s="1040"/>
      <c r="DE127" s="1040"/>
      <c r="DF127" s="1041"/>
      <c r="DG127" s="1009" t="s">
        <v>437</v>
      </c>
      <c r="DH127" s="1010"/>
      <c r="DI127" s="1010"/>
      <c r="DJ127" s="1010"/>
      <c r="DK127" s="1010"/>
      <c r="DL127" s="1010" t="s">
        <v>437</v>
      </c>
      <c r="DM127" s="1010"/>
      <c r="DN127" s="1010"/>
      <c r="DO127" s="1010"/>
      <c r="DP127" s="1010"/>
      <c r="DQ127" s="1010" t="s">
        <v>437</v>
      </c>
      <c r="DR127" s="1010"/>
      <c r="DS127" s="1010"/>
      <c r="DT127" s="1010"/>
      <c r="DU127" s="1010"/>
      <c r="DV127" s="1011" t="s">
        <v>130</v>
      </c>
      <c r="DW127" s="1011"/>
      <c r="DX127" s="1011"/>
      <c r="DY127" s="1011"/>
      <c r="DZ127" s="1012"/>
    </row>
    <row r="128" spans="1:130" s="246" customFormat="1" ht="26.25" customHeight="1" thickBot="1" x14ac:dyDescent="0.2">
      <c r="A128" s="1133" t="s">
        <v>482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483</v>
      </c>
      <c r="X128" s="1135"/>
      <c r="Y128" s="1135"/>
      <c r="Z128" s="1136"/>
      <c r="AA128" s="1137">
        <v>34175</v>
      </c>
      <c r="AB128" s="1138"/>
      <c r="AC128" s="1138"/>
      <c r="AD128" s="1138"/>
      <c r="AE128" s="1139"/>
      <c r="AF128" s="1140">
        <v>39546</v>
      </c>
      <c r="AG128" s="1138"/>
      <c r="AH128" s="1138"/>
      <c r="AI128" s="1138"/>
      <c r="AJ128" s="1139"/>
      <c r="AK128" s="1140">
        <v>49556</v>
      </c>
      <c r="AL128" s="1138"/>
      <c r="AM128" s="1138"/>
      <c r="AN128" s="1138"/>
      <c r="AO128" s="1139"/>
      <c r="AP128" s="1141"/>
      <c r="AQ128" s="1142"/>
      <c r="AR128" s="1142"/>
      <c r="AS128" s="1142"/>
      <c r="AT128" s="1143"/>
      <c r="AU128" s="282"/>
      <c r="AV128" s="282"/>
      <c r="AW128" s="282"/>
      <c r="AX128" s="978" t="s">
        <v>484</v>
      </c>
      <c r="AY128" s="979"/>
      <c r="AZ128" s="979"/>
      <c r="BA128" s="979"/>
      <c r="BB128" s="979"/>
      <c r="BC128" s="979"/>
      <c r="BD128" s="979"/>
      <c r="BE128" s="980"/>
      <c r="BF128" s="1144" t="s">
        <v>130</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485</v>
      </c>
      <c r="CQ128" s="1127"/>
      <c r="CR128" s="1127"/>
      <c r="CS128" s="1127"/>
      <c r="CT128" s="1127"/>
      <c r="CU128" s="1127"/>
      <c r="CV128" s="1127"/>
      <c r="CW128" s="1127"/>
      <c r="CX128" s="1127"/>
      <c r="CY128" s="1127"/>
      <c r="CZ128" s="1127"/>
      <c r="DA128" s="1127"/>
      <c r="DB128" s="1127"/>
      <c r="DC128" s="1127"/>
      <c r="DD128" s="1127"/>
      <c r="DE128" s="1127"/>
      <c r="DF128" s="1128"/>
      <c r="DG128" s="1129" t="s">
        <v>437</v>
      </c>
      <c r="DH128" s="1130"/>
      <c r="DI128" s="1130"/>
      <c r="DJ128" s="1130"/>
      <c r="DK128" s="1130"/>
      <c r="DL128" s="1130" t="s">
        <v>130</v>
      </c>
      <c r="DM128" s="1130"/>
      <c r="DN128" s="1130"/>
      <c r="DO128" s="1130"/>
      <c r="DP128" s="1130"/>
      <c r="DQ128" s="1130" t="s">
        <v>486</v>
      </c>
      <c r="DR128" s="1130"/>
      <c r="DS128" s="1130"/>
      <c r="DT128" s="1130"/>
      <c r="DU128" s="1130"/>
      <c r="DV128" s="1131" t="s">
        <v>487</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488</v>
      </c>
      <c r="X129" s="1164"/>
      <c r="Y129" s="1164"/>
      <c r="Z129" s="1165"/>
      <c r="AA129" s="1048">
        <v>2661204</v>
      </c>
      <c r="AB129" s="1049"/>
      <c r="AC129" s="1049"/>
      <c r="AD129" s="1049"/>
      <c r="AE129" s="1050"/>
      <c r="AF129" s="1051">
        <v>2610898</v>
      </c>
      <c r="AG129" s="1049"/>
      <c r="AH129" s="1049"/>
      <c r="AI129" s="1049"/>
      <c r="AJ129" s="1050"/>
      <c r="AK129" s="1051">
        <v>2545229</v>
      </c>
      <c r="AL129" s="1049"/>
      <c r="AM129" s="1049"/>
      <c r="AN129" s="1049"/>
      <c r="AO129" s="1050"/>
      <c r="AP129" s="1166"/>
      <c r="AQ129" s="1167"/>
      <c r="AR129" s="1167"/>
      <c r="AS129" s="1167"/>
      <c r="AT129" s="1168"/>
      <c r="AU129" s="284"/>
      <c r="AV129" s="284"/>
      <c r="AW129" s="284"/>
      <c r="AX129" s="1157" t="s">
        <v>489</v>
      </c>
      <c r="AY129" s="1040"/>
      <c r="AZ129" s="1040"/>
      <c r="BA129" s="1040"/>
      <c r="BB129" s="1040"/>
      <c r="BC129" s="1040"/>
      <c r="BD129" s="1040"/>
      <c r="BE129" s="1041"/>
      <c r="BF129" s="1158" t="s">
        <v>130</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491</v>
      </c>
      <c r="X130" s="1164"/>
      <c r="Y130" s="1164"/>
      <c r="Z130" s="1165"/>
      <c r="AA130" s="1048">
        <v>511114</v>
      </c>
      <c r="AB130" s="1049"/>
      <c r="AC130" s="1049"/>
      <c r="AD130" s="1049"/>
      <c r="AE130" s="1050"/>
      <c r="AF130" s="1051">
        <v>495975</v>
      </c>
      <c r="AG130" s="1049"/>
      <c r="AH130" s="1049"/>
      <c r="AI130" s="1049"/>
      <c r="AJ130" s="1050"/>
      <c r="AK130" s="1051">
        <v>481221</v>
      </c>
      <c r="AL130" s="1049"/>
      <c r="AM130" s="1049"/>
      <c r="AN130" s="1049"/>
      <c r="AO130" s="1050"/>
      <c r="AP130" s="1166"/>
      <c r="AQ130" s="1167"/>
      <c r="AR130" s="1167"/>
      <c r="AS130" s="1167"/>
      <c r="AT130" s="1168"/>
      <c r="AU130" s="284"/>
      <c r="AV130" s="284"/>
      <c r="AW130" s="284"/>
      <c r="AX130" s="1157" t="s">
        <v>492</v>
      </c>
      <c r="AY130" s="1040"/>
      <c r="AZ130" s="1040"/>
      <c r="BA130" s="1040"/>
      <c r="BB130" s="1040"/>
      <c r="BC130" s="1040"/>
      <c r="BD130" s="1040"/>
      <c r="BE130" s="1041"/>
      <c r="BF130" s="1194">
        <v>8.1999999999999993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493</v>
      </c>
      <c r="X131" s="1202"/>
      <c r="Y131" s="1202"/>
      <c r="Z131" s="1203"/>
      <c r="AA131" s="1095">
        <v>2150090</v>
      </c>
      <c r="AB131" s="1074"/>
      <c r="AC131" s="1074"/>
      <c r="AD131" s="1074"/>
      <c r="AE131" s="1075"/>
      <c r="AF131" s="1073">
        <v>2114923</v>
      </c>
      <c r="AG131" s="1074"/>
      <c r="AH131" s="1074"/>
      <c r="AI131" s="1074"/>
      <c r="AJ131" s="1075"/>
      <c r="AK131" s="1073">
        <v>2064008</v>
      </c>
      <c r="AL131" s="1074"/>
      <c r="AM131" s="1074"/>
      <c r="AN131" s="1074"/>
      <c r="AO131" s="1075"/>
      <c r="AP131" s="1204"/>
      <c r="AQ131" s="1205"/>
      <c r="AR131" s="1205"/>
      <c r="AS131" s="1205"/>
      <c r="AT131" s="1206"/>
      <c r="AU131" s="284"/>
      <c r="AV131" s="284"/>
      <c r="AW131" s="284"/>
      <c r="AX131" s="1176" t="s">
        <v>494</v>
      </c>
      <c r="AY131" s="1127"/>
      <c r="AZ131" s="1127"/>
      <c r="BA131" s="1127"/>
      <c r="BB131" s="1127"/>
      <c r="BC131" s="1127"/>
      <c r="BD131" s="1127"/>
      <c r="BE131" s="1128"/>
      <c r="BF131" s="1177">
        <v>87.3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496</v>
      </c>
      <c r="W132" s="1187"/>
      <c r="X132" s="1187"/>
      <c r="Y132" s="1187"/>
      <c r="Z132" s="1188"/>
      <c r="AA132" s="1189">
        <v>7.7825579390000001</v>
      </c>
      <c r="AB132" s="1190"/>
      <c r="AC132" s="1190"/>
      <c r="AD132" s="1190"/>
      <c r="AE132" s="1191"/>
      <c r="AF132" s="1192">
        <v>7.750069388</v>
      </c>
      <c r="AG132" s="1190"/>
      <c r="AH132" s="1190"/>
      <c r="AI132" s="1190"/>
      <c r="AJ132" s="1191"/>
      <c r="AK132" s="1192">
        <v>9.1269510579999995</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497</v>
      </c>
      <c r="W133" s="1170"/>
      <c r="X133" s="1170"/>
      <c r="Y133" s="1170"/>
      <c r="Z133" s="1171"/>
      <c r="AA133" s="1172">
        <v>6.9</v>
      </c>
      <c r="AB133" s="1173"/>
      <c r="AC133" s="1173"/>
      <c r="AD133" s="1173"/>
      <c r="AE133" s="1174"/>
      <c r="AF133" s="1172">
        <v>7.4</v>
      </c>
      <c r="AG133" s="1173"/>
      <c r="AH133" s="1173"/>
      <c r="AI133" s="1173"/>
      <c r="AJ133" s="1174"/>
      <c r="AK133" s="1172">
        <v>8.1999999999999993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JnRNd83cg9r8hUSkNB/d5DN5eFToyeTTSu3C992lSm5RFidwt9m0+yGHLVFBXBF198So0ildqWWFQeLKggVGQ==" saltValue="9MiM3EhT3jlTq/8ax5o/7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ISzEn9wxBMrRimVsvu1y6i8/iqZ0hfFKQBtgERiAxBUo25hzXGKr51ouQA4qzxIA6lNrSawsbz2iNuc5MTmUg==" saltValue="BzhAAsaTMNqQv4XYmCpkIQ==" spinCount="100000" sheet="1" objects="1" scenarios="1"/>
  <dataConsolidate/>
  <phoneticPr fontId="2"/>
  <printOptions horizontalCentered="1" verticalCentered="1"/>
  <pageMargins left="0" right="0" top="0" bottom="0" header="0" footer="0"/>
  <pageSetup paperSize="8" scale="6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HetQuvx9XkGhq9YM9r3W4NM8t3rhIuDIDvYPUgzUYp3jIgUWhiurFLkcmSTLEM/4k84bFlHdlF6XNT3PTpc3w==" saltValue="QdjxTWJc86Zir93O3mmzRw=="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506</v>
      </c>
      <c r="AL9" s="1213"/>
      <c r="AM9" s="1213"/>
      <c r="AN9" s="1214"/>
      <c r="AO9" s="312">
        <v>506925</v>
      </c>
      <c r="AP9" s="312">
        <v>121390</v>
      </c>
      <c r="AQ9" s="313">
        <v>213574</v>
      </c>
      <c r="AR9" s="314">
        <v>-43.2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507</v>
      </c>
      <c r="AL10" s="1213"/>
      <c r="AM10" s="1213"/>
      <c r="AN10" s="1214"/>
      <c r="AO10" s="315">
        <v>82995</v>
      </c>
      <c r="AP10" s="315">
        <v>19874</v>
      </c>
      <c r="AQ10" s="316">
        <v>27269</v>
      </c>
      <c r="AR10" s="317">
        <v>-27.1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508</v>
      </c>
      <c r="AL11" s="1213"/>
      <c r="AM11" s="1213"/>
      <c r="AN11" s="1214"/>
      <c r="AO11" s="315">
        <v>181475</v>
      </c>
      <c r="AP11" s="315">
        <v>43457</v>
      </c>
      <c r="AQ11" s="316">
        <v>27363</v>
      </c>
      <c r="AR11" s="317">
        <v>58.8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509</v>
      </c>
      <c r="AL12" s="1213"/>
      <c r="AM12" s="1213"/>
      <c r="AN12" s="1214"/>
      <c r="AO12" s="315">
        <v>182709</v>
      </c>
      <c r="AP12" s="315">
        <v>43752</v>
      </c>
      <c r="AQ12" s="316">
        <v>4914</v>
      </c>
      <c r="AR12" s="317">
        <v>790.4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510</v>
      </c>
      <c r="AL13" s="1213"/>
      <c r="AM13" s="1213"/>
      <c r="AN13" s="1214"/>
      <c r="AO13" s="315" t="s">
        <v>511</v>
      </c>
      <c r="AP13" s="315" t="s">
        <v>511</v>
      </c>
      <c r="AQ13" s="316" t="s">
        <v>511</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512</v>
      </c>
      <c r="AL14" s="1213"/>
      <c r="AM14" s="1213"/>
      <c r="AN14" s="1214"/>
      <c r="AO14" s="315">
        <v>50129</v>
      </c>
      <c r="AP14" s="315">
        <v>12004</v>
      </c>
      <c r="AQ14" s="316">
        <v>8817</v>
      </c>
      <c r="AR14" s="317">
        <v>36.1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513</v>
      </c>
      <c r="AL15" s="1213"/>
      <c r="AM15" s="1213"/>
      <c r="AN15" s="1214"/>
      <c r="AO15" s="315">
        <v>10933</v>
      </c>
      <c r="AP15" s="315">
        <v>2618</v>
      </c>
      <c r="AQ15" s="316">
        <v>5079</v>
      </c>
      <c r="AR15" s="317">
        <v>-48.5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514</v>
      </c>
      <c r="AL16" s="1216"/>
      <c r="AM16" s="1216"/>
      <c r="AN16" s="1217"/>
      <c r="AO16" s="315">
        <v>-42000</v>
      </c>
      <c r="AP16" s="315">
        <v>-10057</v>
      </c>
      <c r="AQ16" s="316">
        <v>-19713</v>
      </c>
      <c r="AR16" s="317">
        <v>-49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973166</v>
      </c>
      <c r="AP17" s="315">
        <v>233038</v>
      </c>
      <c r="AQ17" s="316">
        <v>267304</v>
      </c>
      <c r="AR17" s="317">
        <v>-12.8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519</v>
      </c>
      <c r="AL21" s="1208"/>
      <c r="AM21" s="1208"/>
      <c r="AN21" s="1209"/>
      <c r="AO21" s="327">
        <v>14.37</v>
      </c>
      <c r="AP21" s="328">
        <v>25.06</v>
      </c>
      <c r="AQ21" s="329">
        <v>-10.69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520</v>
      </c>
      <c r="AL22" s="1208"/>
      <c r="AM22" s="1208"/>
      <c r="AN22" s="1209"/>
      <c r="AO22" s="332">
        <v>99.4</v>
      </c>
      <c r="AP22" s="333">
        <v>93.7</v>
      </c>
      <c r="AQ22" s="334">
        <v>5.7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524</v>
      </c>
      <c r="AL32" s="1224"/>
      <c r="AM32" s="1224"/>
      <c r="AN32" s="1225"/>
      <c r="AO32" s="342">
        <v>490216</v>
      </c>
      <c r="AP32" s="342">
        <v>117389</v>
      </c>
      <c r="AQ32" s="343">
        <v>151350</v>
      </c>
      <c r="AR32" s="344">
        <v>-22.4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525</v>
      </c>
      <c r="AL33" s="1224"/>
      <c r="AM33" s="1224"/>
      <c r="AN33" s="1225"/>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526</v>
      </c>
      <c r="AL34" s="1224"/>
      <c r="AM34" s="1224"/>
      <c r="AN34" s="1225"/>
      <c r="AO34" s="342" t="s">
        <v>511</v>
      </c>
      <c r="AP34" s="342" t="s">
        <v>511</v>
      </c>
      <c r="AQ34" s="343" t="s">
        <v>511</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527</v>
      </c>
      <c r="AL35" s="1224"/>
      <c r="AM35" s="1224"/>
      <c r="AN35" s="1225"/>
      <c r="AO35" s="342">
        <v>211769</v>
      </c>
      <c r="AP35" s="342">
        <v>50711</v>
      </c>
      <c r="AQ35" s="343">
        <v>30589</v>
      </c>
      <c r="AR35" s="344">
        <v>65.8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528</v>
      </c>
      <c r="AL36" s="1224"/>
      <c r="AM36" s="1224"/>
      <c r="AN36" s="1225"/>
      <c r="AO36" s="342">
        <v>17106</v>
      </c>
      <c r="AP36" s="342">
        <v>4096</v>
      </c>
      <c r="AQ36" s="343">
        <v>6092</v>
      </c>
      <c r="AR36" s="344">
        <v>-32.799999999999997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529</v>
      </c>
      <c r="AL37" s="1224"/>
      <c r="AM37" s="1224"/>
      <c r="AN37" s="1225"/>
      <c r="AO37" s="342">
        <v>67</v>
      </c>
      <c r="AP37" s="342">
        <v>16</v>
      </c>
      <c r="AQ37" s="343">
        <v>1860</v>
      </c>
      <c r="AR37" s="344">
        <v>-99.1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530</v>
      </c>
      <c r="AL38" s="1227"/>
      <c r="AM38" s="1227"/>
      <c r="AN38" s="1228"/>
      <c r="AO38" s="345" t="s">
        <v>511</v>
      </c>
      <c r="AP38" s="345" t="s">
        <v>511</v>
      </c>
      <c r="AQ38" s="346">
        <v>61</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531</v>
      </c>
      <c r="AL39" s="1227"/>
      <c r="AM39" s="1227"/>
      <c r="AN39" s="1228"/>
      <c r="AO39" s="342">
        <v>-49556</v>
      </c>
      <c r="AP39" s="342">
        <v>-11867</v>
      </c>
      <c r="AQ39" s="343">
        <v>-9157</v>
      </c>
      <c r="AR39" s="344">
        <v>29.6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532</v>
      </c>
      <c r="AL40" s="1224"/>
      <c r="AM40" s="1224"/>
      <c r="AN40" s="1225"/>
      <c r="AO40" s="342">
        <v>-481221</v>
      </c>
      <c r="AP40" s="342">
        <v>-115235</v>
      </c>
      <c r="AQ40" s="343">
        <v>-135364</v>
      </c>
      <c r="AR40" s="344">
        <v>-14.9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303</v>
      </c>
      <c r="AL41" s="1230"/>
      <c r="AM41" s="1230"/>
      <c r="AN41" s="1231"/>
      <c r="AO41" s="342">
        <v>188381</v>
      </c>
      <c r="AP41" s="342">
        <v>45110</v>
      </c>
      <c r="AQ41" s="343">
        <v>45431</v>
      </c>
      <c r="AR41" s="344">
        <v>-0.7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501</v>
      </c>
      <c r="AN49" s="1220" t="s">
        <v>536</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1890477</v>
      </c>
      <c r="AN51" s="364">
        <v>403689</v>
      </c>
      <c r="AO51" s="365">
        <v>138.80000000000001</v>
      </c>
      <c r="AP51" s="366">
        <v>119685</v>
      </c>
      <c r="AQ51" s="367">
        <v>0</v>
      </c>
      <c r="AR51" s="368">
        <v>138.80000000000001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893126</v>
      </c>
      <c r="AN52" s="372">
        <v>190717</v>
      </c>
      <c r="AO52" s="373">
        <v>208.7</v>
      </c>
      <c r="AP52" s="374">
        <v>68464</v>
      </c>
      <c r="AQ52" s="375">
        <v>18.399999999999999</v>
      </c>
      <c r="AR52" s="376">
        <v>190.3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1728009</v>
      </c>
      <c r="AN53" s="364">
        <v>380284</v>
      </c>
      <c r="AO53" s="365">
        <v>-5.8</v>
      </c>
      <c r="AP53" s="366">
        <v>287914</v>
      </c>
      <c r="AQ53" s="367">
        <v>140.6</v>
      </c>
      <c r="AR53" s="368">
        <v>-146.4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593936</v>
      </c>
      <c r="AN54" s="372">
        <v>130708</v>
      </c>
      <c r="AO54" s="373">
        <v>-31.5</v>
      </c>
      <c r="AP54" s="374">
        <v>146531</v>
      </c>
      <c r="AQ54" s="375">
        <v>114</v>
      </c>
      <c r="AR54" s="376">
        <v>-145.5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783303</v>
      </c>
      <c r="AN55" s="364">
        <v>176778</v>
      </c>
      <c r="AO55" s="365">
        <v>-53.5</v>
      </c>
      <c r="AP55" s="366">
        <v>310300</v>
      </c>
      <c r="AQ55" s="367">
        <v>7.8</v>
      </c>
      <c r="AR55" s="368">
        <v>-61.3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384505</v>
      </c>
      <c r="AN56" s="372">
        <v>86776</v>
      </c>
      <c r="AO56" s="373">
        <v>-33.6</v>
      </c>
      <c r="AP56" s="374">
        <v>157576</v>
      </c>
      <c r="AQ56" s="375">
        <v>7.5</v>
      </c>
      <c r="AR56" s="376">
        <v>-41.1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578645</v>
      </c>
      <c r="AN57" s="364">
        <v>134945</v>
      </c>
      <c r="AO57" s="365">
        <v>-23.7</v>
      </c>
      <c r="AP57" s="366">
        <v>317319</v>
      </c>
      <c r="AQ57" s="367">
        <v>2.2999999999999998</v>
      </c>
      <c r="AR57" s="368">
        <v>-26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198822</v>
      </c>
      <c r="AN58" s="372">
        <v>46367</v>
      </c>
      <c r="AO58" s="373">
        <v>-46.6</v>
      </c>
      <c r="AP58" s="374">
        <v>164214</v>
      </c>
      <c r="AQ58" s="375">
        <v>4.2</v>
      </c>
      <c r="AR58" s="376">
        <v>-50.8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286849</v>
      </c>
      <c r="AN59" s="364">
        <v>68690</v>
      </c>
      <c r="AO59" s="365">
        <v>-49.1</v>
      </c>
      <c r="AP59" s="366">
        <v>289738</v>
      </c>
      <c r="AQ59" s="367">
        <v>-8.6999999999999993</v>
      </c>
      <c r="AR59" s="368">
        <v>-40.4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171058</v>
      </c>
      <c r="AN60" s="372">
        <v>40962</v>
      </c>
      <c r="AO60" s="373">
        <v>-11.7</v>
      </c>
      <c r="AP60" s="374">
        <v>156238</v>
      </c>
      <c r="AQ60" s="375">
        <v>-4.9000000000000004</v>
      </c>
      <c r="AR60" s="376">
        <v>-6.8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1053457</v>
      </c>
      <c r="AN61" s="379">
        <v>232877</v>
      </c>
      <c r="AO61" s="380">
        <v>1.3</v>
      </c>
      <c r="AP61" s="381">
        <v>264991</v>
      </c>
      <c r="AQ61" s="382">
        <v>28.4</v>
      </c>
      <c r="AR61" s="368">
        <v>-27.1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448289</v>
      </c>
      <c r="AN62" s="372">
        <v>99106</v>
      </c>
      <c r="AO62" s="373">
        <v>17.100000000000001</v>
      </c>
      <c r="AP62" s="374">
        <v>138605</v>
      </c>
      <c r="AQ62" s="375">
        <v>27.8</v>
      </c>
      <c r="AR62" s="376">
        <v>-10.7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9nYFo/jiYL/quSdQqslpq5XLYYcih6Gu1PX3itHMWlaqQioo8yPKdnmLp/r5YeN8jm4P2wvIWc56crqBeGynQ==" saltValue="sVWTkeq9U8gCE0BW6b1M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EDcKhKlsvZcz3QIZfnikypi7PiQ1Ac1kUNZNSTntHSICJPlPP9m6jLy1cSYsJjwVL6wj7MJrmoXoX6HsAVFw==" saltValue="ji5hauR9HwpRXPezllkQJ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BpZ5Eu8vHjHHsYcmCzfg2OZ48rfVdiWdRegNFQoolt+UNAUo5PYvuqM/w9qhLb6EtYHjEAizsgHI92zDkWBA==" saltValue="ZczHS4TNkmPPtUPLQrbHe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2" t="s">
        <v>3</v>
      </c>
      <c r="D47" s="1232"/>
      <c r="E47" s="1233"/>
      <c r="F47" s="11">
        <v>51.55</v>
      </c>
      <c r="G47" s="12">
        <v>52.06</v>
      </c>
      <c r="H47" s="12">
        <v>53.15</v>
      </c>
      <c r="I47" s="12">
        <v>54.23</v>
      </c>
      <c r="J47" s="13">
        <v>48.18</v>
      </c>
    </row>
    <row r="48" spans="2:10" ht="57.75" customHeight="1" x14ac:dyDescent="0.15">
      <c r="B48" s="14"/>
      <c r="C48" s="1234" t="s">
        <v>4</v>
      </c>
      <c r="D48" s="1234"/>
      <c r="E48" s="1235"/>
      <c r="F48" s="15">
        <v>3.28</v>
      </c>
      <c r="G48" s="16">
        <v>8.43</v>
      </c>
      <c r="H48" s="16">
        <v>0.09</v>
      </c>
      <c r="I48" s="16">
        <v>1.93</v>
      </c>
      <c r="J48" s="17">
        <v>0.05</v>
      </c>
    </row>
    <row r="49" spans="2:10" ht="57.75" customHeight="1" thickBot="1" x14ac:dyDescent="0.2">
      <c r="B49" s="18"/>
      <c r="C49" s="1236" t="s">
        <v>5</v>
      </c>
      <c r="D49" s="1236"/>
      <c r="E49" s="1237"/>
      <c r="F49" s="19">
        <v>0.71</v>
      </c>
      <c r="G49" s="20">
        <v>6.36</v>
      </c>
      <c r="H49" s="20" t="s">
        <v>557</v>
      </c>
      <c r="I49" s="20">
        <v>1.89</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RENfT/CTVg6n7aBi6+1VuYz+ZfsCzqMFILPDMJ1VhK+WQ/8+aO6NBlGNh13NkHq4lVhqIynp/pGcvjLBPdASA==" saltValue="qXeR6qe2atoJ+nJNly1n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2020-03-16T00:37:19Z</cp:lastPrinted>
  <dcterms:created xsi:type="dcterms:W3CDTF">2020-02-10T01:55:51Z</dcterms:created>
  <dcterms:modified xsi:type="dcterms:W3CDTF">2020-09-15T07:47:17Z</dcterms:modified>
  <cp:category/>
</cp:coreProperties>
</file>