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fsv\各課共通\09建設水道課\上下水道Ｇ\上水\小田島さんへ\公営企業における経営比較分析表\R2\"/>
    </mc:Choice>
  </mc:AlternateContent>
  <xr:revisionPtr revIDLastSave="0" documentId="13_ncr:1_{73E00D5F-2ED5-46EC-9B7C-48C26AC1320F}" xr6:coauthVersionLast="36" xr6:coauthVersionMax="36" xr10:uidLastSave="{00000000-0000-0000-0000-000000000000}"/>
  <workbookProtection workbookAlgorithmName="SHA-512" workbookHashValue="xaapWdWEOY0QFGHa+zoLcGPXdWHfZDlENoy6Sc64KJsl6OEPS+zrAnm2ObqTnJnKVIVD7ylNFyboCmX2Qrj44w==" workbookSaltValue="cE0MCnDCUsYG7HYYwjPneg==" workbookSpinCount="100000" lockStructure="1"/>
  <bookViews>
    <workbookView xWindow="0" yWindow="0" windowWidth="19200" windowHeight="1132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I10" i="4" s="1"/>
  <c r="N6" i="5"/>
  <c r="B10" i="4" s="1"/>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F85" i="4"/>
  <c r="E85" i="4"/>
  <c r="BB10" i="4"/>
  <c r="AT10" i="4"/>
  <c r="AL10" i="4"/>
  <c r="BB8" i="4"/>
  <c r="AT8" i="4"/>
  <c r="AL8" i="4"/>
  <c r="AD8" i="4"/>
  <c r="W8" i="4"/>
  <c r="P8" i="4"/>
</calcChain>
</file>

<file path=xl/sharedStrings.xml><?xml version="1.0" encoding="utf-8"?>
<sst xmlns="http://schemas.openxmlformats.org/spreadsheetml/2006/main" count="316" uniqueCount="114">
  <si>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</si>
  <si>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</si>
  <si>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</si>
  <si>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</si>
  <si>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</si>
  <si>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</si>
  <si>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</si>
  <si>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</si>
  <si>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</si>
  <si>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</si>
  <si>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</si>
  <si>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</si>
  <si>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</si>
  <si>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</si>
  <si>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</si>
  <si>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</si>
  <si>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</si>
  <si>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</si>
  <si>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</si>
  <si>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</si>
  <si>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</si>
  <si>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</si>
  <si>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</si>
  <si>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</si>
  <si>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</si>
  <si>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</si>
  <si>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</si>
  <si>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</si>
  <si>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</si>
  <si>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</si>
  <si>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</si>
  <si>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</si>
  <si>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</si>
  <si>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</si>
  <si>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</si>
  <si>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</si>
  <si>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</si>
  <si>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</si>
  <si>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</si>
  <si>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</si>
  <si>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</si>
  <si>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</si>
  <si>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</si>
  <si>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</si>
  <si>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</si>
  <si>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</si>
  <si>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</si>
  <si>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</si>
  <si>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</si>
  <si>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</si>
  <si>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</si>
  <si>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</si>
  <si>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</si>
  <si>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</si>
  <si>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</si>
  <si>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</si>
  <si>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</si>
  <si>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</si>
  <si>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</si>
  <si>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</si>
  <si>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</si>
  <si>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</si>
  <si>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</si>
  <si>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</si>
  <si>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</si>
  <si>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</si>
  <si>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</si>
  <si>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</si>
  <si>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</si>
  <si>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</si>
  <si>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</si>
  <si>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</si>
  <si>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</si>
  <si>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</si>
  <si>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</si>
  <si>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</si>
  <si>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</si>
  <si>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</si>
  <si>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</si>
  <si>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</si>
  <si>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</si>
  <si>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</si>
  <si>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</si>
  <si>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</si>
  <si>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</si>
  <si>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</si>
  <si>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</si>
  <si>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</si>
  <si>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</si>
  <si>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</si>
  <si>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</si>
  <si>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</si>
  <si>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木古内町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</si>
  <si>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</si>
  <si>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</si>
  <si>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</si>
  <si>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</si>
  <si>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</si>
  <si>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</si>
  <si>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</si>
  <si>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</si>
  <si>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</si>
  <si>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</si>
  <si>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</si>
  <si>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</si>
  <si>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</si>
  <si>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</si>
  <si>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</si>
  <si>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</si>
  <si>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</si>
  <si>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</si>
  <si>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①有形固定資産減価償却率が50％を超え、類似団体平均値と同様、法定耐用年数に近い資産が増えてきている。
②管路経年化率は、平成29年度から法定耐用年数の過ぎた管路が発生しており、類似団体平均値を上回る。
③管路更新率は、令和元年度決算から老朽化等に伴う管路更新事業を開始し、類似団体平均値を上回る。
　今後更に、法定耐用年数を超える管路及び施設が増加することが見込まれるため、これらの更新事業を計画的に行うこととなる。</t>
    <rPh sb="20" eb="22">
      <t>ルイジ</t>
    </rPh>
    <rPh sb="22" eb="24">
      <t>ダンタイ</t>
    </rPh>
    <rPh sb="24" eb="27">
      <t>ヘイキンチ</t>
    </rPh>
    <rPh sb="28" eb="30">
      <t>ドウヨウ</t>
    </rPh>
    <rPh sb="31" eb="33">
      <t>ホウテイ</t>
    </rPh>
    <rPh sb="33" eb="35">
      <t>タイヨウ</t>
    </rPh>
    <rPh sb="35" eb="37">
      <t>ネンスウ</t>
    </rPh>
    <rPh sb="38" eb="39">
      <t>チカ</t>
    </rPh>
    <rPh sb="40" eb="42">
      <t>シサン</t>
    </rPh>
    <rPh sb="43" eb="44">
      <t>フ</t>
    </rPh>
    <rPh sb="61" eb="63">
      <t>ヘイセイ</t>
    </rPh>
    <rPh sb="65" eb="67">
      <t>ネンド</t>
    </rPh>
    <rPh sb="69" eb="71">
      <t>ホウテイ</t>
    </rPh>
    <rPh sb="71" eb="73">
      <t>タイヨウ</t>
    </rPh>
    <rPh sb="73" eb="75">
      <t>ネンスウ</t>
    </rPh>
    <rPh sb="76" eb="77">
      <t>ス</t>
    </rPh>
    <rPh sb="79" eb="81">
      <t>カンロ</t>
    </rPh>
    <rPh sb="82" eb="84">
      <t>ハッセイ</t>
    </rPh>
    <rPh sb="103" eb="105">
      <t>カンロ</t>
    </rPh>
    <rPh sb="105" eb="107">
      <t>コウシン</t>
    </rPh>
    <rPh sb="107" eb="108">
      <t>リツ</t>
    </rPh>
    <rPh sb="110" eb="111">
      <t>レイ</t>
    </rPh>
    <rPh sb="111" eb="112">
      <t>カズ</t>
    </rPh>
    <rPh sb="115" eb="117">
      <t>ケッサン</t>
    </rPh>
    <rPh sb="119" eb="122">
      <t>ロウキュウカ</t>
    </rPh>
    <rPh sb="122" eb="123">
      <t>トウ</t>
    </rPh>
    <rPh sb="124" eb="125">
      <t>トモナ</t>
    </rPh>
    <rPh sb="130" eb="132">
      <t>ジギョウ</t>
    </rPh>
    <rPh sb="133" eb="135">
      <t>カイシ</t>
    </rPh>
    <rPh sb="145" eb="147">
      <t>ウワマワ</t>
    </rPh>
    <rPh sb="154" eb="155">
      <t>サラ</t>
    </rPh>
    <phoneticPr fontId="4"/>
  </si>
  <si>
    <t xml:space="preserve">　今後施設の老朽化等に伴う更新事業の増による費用の増加が見込まれるが、給水収益が人口減に伴い減少となる状況を考慮しなければならない。
　平成31年度から簡易水道事業へ変更になったことにより、国庫補助金や交付税措置などの財源確保が可能になったが、計画的な施設等の更新を進めるためにも中長期的経常収支の見通しを立て、経営の健全化の方向性を検討する必要がある。
</t>
    <rPh sb="68" eb="70">
      <t>ヘイセイ</t>
    </rPh>
    <rPh sb="72" eb="74">
      <t>ネンド</t>
    </rPh>
    <rPh sb="76" eb="78">
      <t>カンイ</t>
    </rPh>
    <rPh sb="78" eb="80">
      <t>スイドウ</t>
    </rPh>
    <rPh sb="80" eb="82">
      <t>ジギョウ</t>
    </rPh>
    <rPh sb="83" eb="85">
      <t>ヘンコウ</t>
    </rPh>
    <rPh sb="95" eb="100">
      <t>コッコホジョキン</t>
    </rPh>
    <rPh sb="101" eb="104">
      <t>コウフゼイ</t>
    </rPh>
    <rPh sb="104" eb="106">
      <t>ソチ</t>
    </rPh>
    <rPh sb="109" eb="111">
      <t>ザイゲン</t>
    </rPh>
    <rPh sb="111" eb="113">
      <t>カクホ</t>
    </rPh>
    <rPh sb="114" eb="116">
      <t>カノウ</t>
    </rPh>
    <rPh sb="128" eb="129">
      <t>トウ</t>
    </rPh>
    <rPh sb="133" eb="134">
      <t>スス</t>
    </rPh>
    <rPh sb="140" eb="143">
      <t>チュウチョウキ</t>
    </rPh>
    <rPh sb="143" eb="144">
      <t>テキ</t>
    </rPh>
    <rPh sb="144" eb="146">
      <t>ケイジョウ</t>
    </rPh>
    <rPh sb="146" eb="148">
      <t>シュウシ</t>
    </rPh>
    <rPh sb="149" eb="151">
      <t>ミトオ</t>
    </rPh>
    <rPh sb="153" eb="154">
      <t>タ</t>
    </rPh>
    <rPh sb="156" eb="158">
      <t>ケイエイ</t>
    </rPh>
    <rPh sb="159" eb="162">
      <t>ケンゼンカ</t>
    </rPh>
    <rPh sb="163" eb="166">
      <t>ホウコウセイ</t>
    </rPh>
    <phoneticPr fontId="4"/>
  </si>
  <si>
    <t xml:space="preserve">　当町の水道事業は、平成31年4月1日より「水道事業」から「簡易水道事業」へ事業変更を行った。
　「簡易水道事業」へ事業変更したことにより、簡易水道事業としての平成30年度以前のデータがないため、分析については、当該年度分のみとなる。
①経常収支比率は、100％を超えているものの、類似団体平均値とほぼ同じである。
②累積欠損金は、発生していない。
③流動比率（支払能力）については、類似団体平均値を下回る。
④企業債残高割合は、類似団体平均値を下回る.
⑤料金回収率は、類似団体平均値を上回る率となった。
⑥有収水量１㎥あたりの給水原価は、点在する地域にも配水管を布設し資産が増大したことにより、類似団体平均値を上回った状況が続いている。
⑦施設利用率は、類似団体平均値を上回っている。
⑧有収率は、類似団体平均値を上回っている。
 経営については、黒字となっているものの、黒字の要因が給水収益以外の収益、一般会計からの補助金によるところが大きい。使用水量は人口減少に伴い減少傾向にあり今後の収益については、厳しい状況にある。また、流動比率（支払能力）が類似団体平均値より低いことや給水原価が類似団体平均値より上回っていることについては、今後の課題である。
 </t>
    <rPh sb="1" eb="3">
      <t>トウチョウ</t>
    </rPh>
    <rPh sb="4" eb="8">
      <t>スイドウジギョウ</t>
    </rPh>
    <rPh sb="11" eb="13">
      <t>ヘイセイ</t>
    </rPh>
    <rPh sb="15" eb="16">
      <t>ネン</t>
    </rPh>
    <rPh sb="17" eb="18">
      <t>ガツ</t>
    </rPh>
    <rPh sb="23" eb="25">
      <t>スイドウ</t>
    </rPh>
    <rPh sb="25" eb="27">
      <t>ジギョウ</t>
    </rPh>
    <rPh sb="31" eb="33">
      <t>カンイ</t>
    </rPh>
    <rPh sb="33" eb="35">
      <t>スイドウ</t>
    </rPh>
    <rPh sb="35" eb="37">
      <t>ジギョウ</t>
    </rPh>
    <rPh sb="39" eb="41">
      <t>ジギョウ</t>
    </rPh>
    <rPh sb="41" eb="43">
      <t>ヘンコウ</t>
    </rPh>
    <rPh sb="43" eb="44">
      <t>オコナ</t>
    </rPh>
    <rPh sb="51" eb="53">
      <t>カンイ</t>
    </rPh>
    <rPh sb="53" eb="55">
      <t>スイドウ</t>
    </rPh>
    <rPh sb="61" eb="63">
      <t>ヘンコウ</t>
    </rPh>
    <rPh sb="70" eb="72">
      <t>カンイ</t>
    </rPh>
    <rPh sb="72" eb="74">
      <t>スイドウ</t>
    </rPh>
    <rPh sb="74" eb="76">
      <t>ジギョウ</t>
    </rPh>
    <rPh sb="102" eb="104">
      <t>コンカイ</t>
    </rPh>
    <rPh sb="105" eb="107">
      <t>ブンセキ</t>
    </rPh>
    <rPh sb="111" eb="113">
      <t>トウガイ</t>
    </rPh>
    <rPh sb="113" eb="115">
      <t>ネンド</t>
    </rPh>
    <rPh sb="116" eb="118">
      <t>ブンセキ</t>
    </rPh>
    <rPh sb="159" eb="160">
      <t>オナ</t>
    </rPh>
    <rPh sb="184" eb="186">
      <t>リュウドウ</t>
    </rPh>
    <rPh sb="186" eb="188">
      <t>ヒリツ</t>
    </rPh>
    <rPh sb="252" eb="254">
      <t>ウワマワ</t>
    </rPh>
    <rPh sb="255" eb="256">
      <t>リツ</t>
    </rPh>
    <rPh sb="345" eb="346">
      <t>ウエ</t>
    </rPh>
    <rPh sb="475" eb="477">
      <t>リュウドウ</t>
    </rPh>
    <rPh sb="477" eb="479">
      <t>ヒリツ</t>
    </rPh>
    <rPh sb="480" eb="482">
      <t>シハライ</t>
    </rPh>
    <rPh sb="482" eb="484">
      <t>ノウリョク</t>
    </rPh>
    <rPh sb="486" eb="493">
      <t>ルイジダンタイヘイキンチ</t>
    </rPh>
    <rPh sb="495" eb="496">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</si>
</sst>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0.79</c:v>
                </c:pt>
              </c:numCache>
            </c:numRef>
          </c:val>
          <c:extLst>
            <c:ext xmlns:c16="http://schemas.microsoft.com/office/drawing/2014/chart" uri="{C3380CC4-5D6E-409C-BE32-E72D297353CC}">
              <c16:uniqueId val="{00000000-5A97-4DC7-8F53-59E870399F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0.43</c:v>
                </c:pt>
              </c:numCache>
            </c:numRef>
          </c:val>
          <c:smooth val="0"/>
          <c:extLst>
            <c:ext xmlns:c16="http://schemas.microsoft.com/office/drawing/2014/chart" uri="{C3380CC4-5D6E-409C-BE32-E72D297353CC}">
              <c16:uniqueId val="{00000001-5A97-4DC7-8F53-59E870399F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0</c:v>
                </c:pt>
                <c:pt idx="4">
                  <c:v>61.86</c:v>
                </c:pt>
              </c:numCache>
            </c:numRef>
          </c:val>
          <c:extLst>
            <c:ext xmlns:c16="http://schemas.microsoft.com/office/drawing/2014/chart" uri="{C3380CC4-5D6E-409C-BE32-E72D297353CC}">
              <c16:uniqueId val="{00000000-A4ED-4F0B-8BA0-29278AF927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49.01</c:v>
                </c:pt>
              </c:numCache>
            </c:numRef>
          </c:val>
          <c:smooth val="0"/>
          <c:extLst>
            <c:ext xmlns:c16="http://schemas.microsoft.com/office/drawing/2014/chart" uri="{C3380CC4-5D6E-409C-BE32-E72D297353CC}">
              <c16:uniqueId val="{00000001-A4ED-4F0B-8BA0-29278AF927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0</c:v>
                </c:pt>
                <c:pt idx="4">
                  <c:v>80.34</c:v>
                </c:pt>
              </c:numCache>
            </c:numRef>
          </c:val>
          <c:extLst>
            <c:ext xmlns:c16="http://schemas.microsoft.com/office/drawing/2014/chart" uri="{C3380CC4-5D6E-409C-BE32-E72D297353CC}">
              <c16:uniqueId val="{00000000-BABD-42A5-A00B-701B3BEE26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76.569999999999993</c:v>
                </c:pt>
              </c:numCache>
            </c:numRef>
          </c:val>
          <c:smooth val="0"/>
          <c:extLst>
            <c:ext xmlns:c16="http://schemas.microsoft.com/office/drawing/2014/chart" uri="{C3380CC4-5D6E-409C-BE32-E72D297353CC}">
              <c16:uniqueId val="{00000001-BABD-42A5-A00B-701B3BEE26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0</c:v>
                </c:pt>
                <c:pt idx="4">
                  <c:v>105.29</c:v>
                </c:pt>
              </c:numCache>
            </c:numRef>
          </c:val>
          <c:extLst>
            <c:ext xmlns:c16="http://schemas.microsoft.com/office/drawing/2014/chart" uri="{C3380CC4-5D6E-409C-BE32-E72D297353CC}">
              <c16:uniqueId val="{00000000-CCE1-4201-B01C-8E11D3A64A9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105.45</c:v>
                </c:pt>
              </c:numCache>
            </c:numRef>
          </c:val>
          <c:smooth val="0"/>
          <c:extLst>
            <c:ext xmlns:c16="http://schemas.microsoft.com/office/drawing/2014/chart" uri="{C3380CC4-5D6E-409C-BE32-E72D297353CC}">
              <c16:uniqueId val="{00000001-CCE1-4201-B01C-8E11D3A64A9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0</c:v>
                </c:pt>
                <c:pt idx="4">
                  <c:v>55.2</c:v>
                </c:pt>
              </c:numCache>
            </c:numRef>
          </c:val>
          <c:extLst>
            <c:ext xmlns:c16="http://schemas.microsoft.com/office/drawing/2014/chart" uri="{C3380CC4-5D6E-409C-BE32-E72D297353CC}">
              <c16:uniqueId val="{00000000-481F-4086-850C-3E51FAC5D2C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49.34</c:v>
                </c:pt>
              </c:numCache>
            </c:numRef>
          </c:val>
          <c:smooth val="0"/>
          <c:extLst>
            <c:ext xmlns:c16="http://schemas.microsoft.com/office/drawing/2014/chart" uri="{C3380CC4-5D6E-409C-BE32-E72D297353CC}">
              <c16:uniqueId val="{00000001-481F-4086-850C-3E51FAC5D2C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28.95</c:v>
                </c:pt>
              </c:numCache>
            </c:numRef>
          </c:val>
          <c:extLst>
            <c:ext xmlns:c16="http://schemas.microsoft.com/office/drawing/2014/chart" uri="{C3380CC4-5D6E-409C-BE32-E72D297353CC}">
              <c16:uniqueId val="{00000000-B067-4E8B-BE59-AB5F546FFC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22.75</c:v>
                </c:pt>
              </c:numCache>
            </c:numRef>
          </c:val>
          <c:smooth val="0"/>
          <c:extLst>
            <c:ext xmlns:c16="http://schemas.microsoft.com/office/drawing/2014/chart" uri="{C3380CC4-5D6E-409C-BE32-E72D297353CC}">
              <c16:uniqueId val="{00000001-B067-4E8B-BE59-AB5F546FFC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E57-4CC8-8F14-1043CA588D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29.38</c:v>
                </c:pt>
              </c:numCache>
            </c:numRef>
          </c:val>
          <c:smooth val="0"/>
          <c:extLst>
            <c:ext xmlns:c16="http://schemas.microsoft.com/office/drawing/2014/chart" uri="{C3380CC4-5D6E-409C-BE32-E72D297353CC}">
              <c16:uniqueId val="{00000001-6E57-4CC8-8F14-1043CA588D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0</c:v>
                </c:pt>
                <c:pt idx="4">
                  <c:v>219.66</c:v>
                </c:pt>
              </c:numCache>
            </c:numRef>
          </c:val>
          <c:extLst>
            <c:ext xmlns:c16="http://schemas.microsoft.com/office/drawing/2014/chart" uri="{C3380CC4-5D6E-409C-BE32-E72D297353CC}">
              <c16:uniqueId val="{00000000-ADFE-47A0-A446-85E2FC2B8BE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413.82</c:v>
                </c:pt>
              </c:numCache>
            </c:numRef>
          </c:val>
          <c:smooth val="0"/>
          <c:extLst>
            <c:ext xmlns:c16="http://schemas.microsoft.com/office/drawing/2014/chart" uri="{C3380CC4-5D6E-409C-BE32-E72D297353CC}">
              <c16:uniqueId val="{00000001-ADFE-47A0-A446-85E2FC2B8BE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449.02</c:v>
                </c:pt>
              </c:numCache>
            </c:numRef>
          </c:val>
          <c:extLst>
            <c:ext xmlns:c16="http://schemas.microsoft.com/office/drawing/2014/chart" uri="{C3380CC4-5D6E-409C-BE32-E72D297353CC}">
              <c16:uniqueId val="{00000000-2FAB-4E43-9207-D22852B0002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698.55</c:v>
                </c:pt>
              </c:numCache>
            </c:numRef>
          </c:val>
          <c:smooth val="0"/>
          <c:extLst>
            <c:ext xmlns:c16="http://schemas.microsoft.com/office/drawing/2014/chart" uri="{C3380CC4-5D6E-409C-BE32-E72D297353CC}">
              <c16:uniqueId val="{00000001-2FAB-4E43-9207-D22852B0002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0</c:v>
                </c:pt>
                <c:pt idx="4">
                  <c:v>91.45</c:v>
                </c:pt>
              </c:numCache>
            </c:numRef>
          </c:val>
          <c:extLst>
            <c:ext xmlns:c16="http://schemas.microsoft.com/office/drawing/2014/chart" uri="{C3380CC4-5D6E-409C-BE32-E72D297353CC}">
              <c16:uniqueId val="{00000000-633B-47DA-A2B7-18F2AC057B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73.7</c:v>
                </c:pt>
              </c:numCache>
            </c:numRef>
          </c:val>
          <c:smooth val="0"/>
          <c:extLst>
            <c:ext xmlns:c16="http://schemas.microsoft.com/office/drawing/2014/chart" uri="{C3380CC4-5D6E-409C-BE32-E72D297353CC}">
              <c16:uniqueId val="{00000001-633B-47DA-A2B7-18F2AC057B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0</c:v>
                </c:pt>
                <c:pt idx="4">
                  <c:v>331.45</c:v>
                </c:pt>
              </c:numCache>
            </c:numRef>
          </c:val>
          <c:extLst>
            <c:ext xmlns:c16="http://schemas.microsoft.com/office/drawing/2014/chart" uri="{C3380CC4-5D6E-409C-BE32-E72D297353CC}">
              <c16:uniqueId val="{00000000-D113-4361-943A-401C6838FA0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261.02</c:v>
                </c:pt>
              </c:numCache>
            </c:numRef>
          </c:val>
          <c:smooth val="0"/>
          <c:extLst>
            <c:ext xmlns:c16="http://schemas.microsoft.com/office/drawing/2014/chart" uri="{C3380CC4-5D6E-409C-BE32-E72D297353CC}">
              <c16:uniqueId val="{00000001-D113-4361-943A-401C6838FA0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1" zoomScale="145" zoomScaleNormal="145" workbookViewId="0">
      <selection activeCell="BD35" sqref="BD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北海道　木古内町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C3</v>
      </c>
      <c r="X8" s="60"/>
      <c r="Y8" s="60"/>
      <c r="Z8" s="60"/>
      <c r="AA8" s="60"/>
      <c r="AB8" s="60"/>
      <c r="AC8" s="60"/>
      <c r="AD8" s="60" t="str">
        <f>データ!$M$6</f>
        <v>非設置</v>
      </c>
      <c r="AE8" s="60"/>
      <c r="AF8" s="60"/>
      <c r="AG8" s="60"/>
      <c r="AH8" s="60"/>
      <c r="AI8" s="60"/>
      <c r="AJ8" s="60"/>
      <c r="AK8" s="4"/>
      <c r="AL8" s="61">
        <f>データ!$R$6</f>
        <v>4066</v>
      </c>
      <c r="AM8" s="61"/>
      <c r="AN8" s="61"/>
      <c r="AO8" s="61"/>
      <c r="AP8" s="61"/>
      <c r="AQ8" s="61"/>
      <c r="AR8" s="61"/>
      <c r="AS8" s="61"/>
      <c r="AT8" s="52">
        <f>データ!$S$6</f>
        <v>221.87</v>
      </c>
      <c r="AU8" s="53"/>
      <c r="AV8" s="53"/>
      <c r="AW8" s="53"/>
      <c r="AX8" s="53"/>
      <c r="AY8" s="53"/>
      <c r="AZ8" s="53"/>
      <c r="BA8" s="53"/>
      <c r="BB8" s="54">
        <f>データ!$T$6</f>
        <v>18.329999999999998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v>
      </c>
      <c r="J10" s="53"/>
      <c r="K10" s="53"/>
      <c r="L10" s="53"/>
      <c r="M10" s="53"/>
      <c r="N10" s="53"/>
      <c r="O10" s="64"/>
      <c r="P10" s="54">
        <f>データ!$P$6</f>
        <v>97.39</v>
      </c>
      <c r="Q10" s="54"/>
      <c r="R10" s="54"/>
      <c r="S10" s="54"/>
      <c r="T10" s="54"/>
      <c r="U10" s="54"/>
      <c r="V10" s="54"/>
      <c r="W10" s="61">
        <f>データ!$Q$6</f>
        <v>5368</v>
      </c>
      <c r="X10" s="61"/>
      <c r="Y10" s="61"/>
      <c r="Z10" s="61"/>
      <c r="AA10" s="61"/>
      <c r="AB10" s="61"/>
      <c r="AC10" s="61"/>
      <c r="AD10" s="2"/>
      <c r="AE10" s="2"/>
      <c r="AF10" s="2"/>
      <c r="AG10" s="2"/>
      <c r="AH10" s="4"/>
      <c r="AI10" s="4"/>
      <c r="AJ10" s="4"/>
      <c r="AK10" s="4"/>
      <c r="AL10" s="61">
        <f>データ!$U$6</f>
        <v>3960</v>
      </c>
      <c r="AM10" s="61"/>
      <c r="AN10" s="61"/>
      <c r="AO10" s="61"/>
      <c r="AP10" s="61"/>
      <c r="AQ10" s="61"/>
      <c r="AR10" s="61"/>
      <c r="AS10" s="61"/>
      <c r="AT10" s="52">
        <f>データ!$V$6</f>
        <v>19.399999999999999</v>
      </c>
      <c r="AU10" s="53"/>
      <c r="AV10" s="53"/>
      <c r="AW10" s="53"/>
      <c r="AX10" s="53"/>
      <c r="AY10" s="53"/>
      <c r="AZ10" s="53"/>
      <c r="BA10" s="53"/>
      <c r="BB10" s="54">
        <f>データ!$W$6</f>
        <v>204.12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O9vEMuJCIcPmUmrlXznK2wuI7W87HLone78qJikGaAq33f8Gw1sI1RFkRJv3276my1sg7ReO2Yo8AT1aD2+o9g==" saltValue="1RIM0QfvfeaaJkBKvpOk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13340</v>
      </c>
      <c r="D6" s="34">
        <f t="shared" si="3"/>
        <v>46</v>
      </c>
      <c r="E6" s="34">
        <f t="shared" si="3"/>
        <v>1</v>
      </c>
      <c r="F6" s="34">
        <f t="shared" si="3"/>
        <v>0</v>
      </c>
      <c r="G6" s="34">
        <f t="shared" si="3"/>
        <v>5</v>
      </c>
      <c r="H6" s="34" t="str">
        <f t="shared" si="3"/>
        <v>北海道　木古内町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61</v>
      </c>
      <c r="P6" s="35">
        <f t="shared" si="3"/>
        <v>97.39</v>
      </c>
      <c r="Q6" s="35">
        <f t="shared" si="3"/>
        <v>5368</v>
      </c>
      <c r="R6" s="35">
        <f t="shared" si="3"/>
        <v>4066</v>
      </c>
      <c r="S6" s="35">
        <f t="shared" si="3"/>
        <v>221.87</v>
      </c>
      <c r="T6" s="35">
        <f t="shared" si="3"/>
        <v>18.329999999999998</v>
      </c>
      <c r="U6" s="35">
        <f t="shared" si="3"/>
        <v>3960</v>
      </c>
      <c r="V6" s="35">
        <f t="shared" si="3"/>
        <v>19.399999999999999</v>
      </c>
      <c r="W6" s="35">
        <f t="shared" si="3"/>
        <v>204.12</v>
      </c>
      <c r="X6" s="36" t="str">
        <f>IF(X7="",NA(),X7)</f>
        <v>-</v>
      </c>
      <c r="Y6" s="36" t="str">
        <f t="shared" ref="Y6:AG6" si="4">IF(Y7="",NA(),Y7)</f>
        <v>-</v>
      </c>
      <c r="Z6" s="36" t="str">
        <f t="shared" si="4"/>
        <v>-</v>
      </c>
      <c r="AA6" s="36" t="str">
        <f t="shared" si="4"/>
        <v>-</v>
      </c>
      <c r="AB6" s="36">
        <f t="shared" si="4"/>
        <v>105.29</v>
      </c>
      <c r="AC6" s="36" t="str">
        <f t="shared" si="4"/>
        <v>-</v>
      </c>
      <c r="AD6" s="36" t="str">
        <f t="shared" si="4"/>
        <v>-</v>
      </c>
      <c r="AE6" s="36" t="str">
        <f t="shared" si="4"/>
        <v>-</v>
      </c>
      <c r="AF6" s="36" t="str">
        <f t="shared" si="4"/>
        <v>-</v>
      </c>
      <c r="AG6" s="36">
        <f t="shared" si="4"/>
        <v>105.45</v>
      </c>
      <c r="AH6" s="35" t="str">
        <f>IF(AH7="","",IF(AH7="-","【-】","【"&amp;SUBSTITUTE(TEXT(AH7,"#,##0.00"),"-","△")&amp;"】"))</f>
        <v>【102.72】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29.38</v>
      </c>
      <c r="AS6" s="35" t="str">
        <f>IF(AS7="","",IF(AS7="-","【-】","【"&amp;SUBSTITUTE(TEXT(AS7,"#,##0.00"),"-","△")&amp;"】"))</f>
        <v>【28.47】</v>
      </c>
      <c r="AT6" s="36" t="str">
        <f>IF(AT7="",NA(),AT7)</f>
        <v>-</v>
      </c>
      <c r="AU6" s="36" t="str">
        <f t="shared" ref="AU6:BC6" si="6">IF(AU7="",NA(),AU7)</f>
        <v>-</v>
      </c>
      <c r="AV6" s="36" t="str">
        <f t="shared" si="6"/>
        <v>-</v>
      </c>
      <c r="AW6" s="36" t="str">
        <f t="shared" si="6"/>
        <v>-</v>
      </c>
      <c r="AX6" s="36">
        <f t="shared" si="6"/>
        <v>219.66</v>
      </c>
      <c r="AY6" s="36" t="str">
        <f t="shared" si="6"/>
        <v>-</v>
      </c>
      <c r="AZ6" s="36" t="str">
        <f t="shared" si="6"/>
        <v>-</v>
      </c>
      <c r="BA6" s="36" t="str">
        <f t="shared" si="6"/>
        <v>-</v>
      </c>
      <c r="BB6" s="36" t="str">
        <f t="shared" si="6"/>
        <v>-</v>
      </c>
      <c r="BC6" s="36">
        <f t="shared" si="6"/>
        <v>413.82</v>
      </c>
      <c r="BD6" s="35" t="str">
        <f>IF(BD7="","",IF(BD7="-","【-】","【"&amp;SUBSTITUTE(TEXT(BD7,"#,##0.00"),"-","△")&amp;"】"))</f>
        <v>【244.67】</v>
      </c>
      <c r="BE6" s="36" t="str">
        <f>IF(BE7="",NA(),BE7)</f>
        <v>-</v>
      </c>
      <c r="BF6" s="36" t="str">
        <f t="shared" ref="BF6:BN6" si="7">IF(BF7="",NA(),BF7)</f>
        <v>-</v>
      </c>
      <c r="BG6" s="36" t="str">
        <f t="shared" si="7"/>
        <v>-</v>
      </c>
      <c r="BH6" s="36" t="str">
        <f t="shared" si="7"/>
        <v>-</v>
      </c>
      <c r="BI6" s="36">
        <f t="shared" si="7"/>
        <v>449.02</v>
      </c>
      <c r="BJ6" s="36" t="str">
        <f t="shared" si="7"/>
        <v>-</v>
      </c>
      <c r="BK6" s="36" t="str">
        <f t="shared" si="7"/>
        <v>-</v>
      </c>
      <c r="BL6" s="36" t="str">
        <f t="shared" si="7"/>
        <v>-</v>
      </c>
      <c r="BM6" s="36" t="str">
        <f t="shared" si="7"/>
        <v>-</v>
      </c>
      <c r="BN6" s="36">
        <f t="shared" si="7"/>
        <v>698.55</v>
      </c>
      <c r="BO6" s="35" t="str">
        <f>IF(BO7="","",IF(BO7="-","【-】","【"&amp;SUBSTITUTE(TEXT(BO7,"#,##0.00"),"-","△")&amp;"】"))</f>
        <v>【989.92】</v>
      </c>
      <c r="BP6" s="36" t="str">
        <f>IF(BP7="",NA(),BP7)</f>
        <v>-</v>
      </c>
      <c r="BQ6" s="36" t="str">
        <f t="shared" ref="BQ6:BY6" si="8">IF(BQ7="",NA(),BQ7)</f>
        <v>-</v>
      </c>
      <c r="BR6" s="36" t="str">
        <f t="shared" si="8"/>
        <v>-</v>
      </c>
      <c r="BS6" s="36" t="str">
        <f t="shared" si="8"/>
        <v>-</v>
      </c>
      <c r="BT6" s="36">
        <f t="shared" si="8"/>
        <v>91.45</v>
      </c>
      <c r="BU6" s="36" t="str">
        <f t="shared" si="8"/>
        <v>-</v>
      </c>
      <c r="BV6" s="36" t="str">
        <f t="shared" si="8"/>
        <v>-</v>
      </c>
      <c r="BW6" s="36" t="str">
        <f t="shared" si="8"/>
        <v>-</v>
      </c>
      <c r="BX6" s="36" t="str">
        <f t="shared" si="8"/>
        <v>-</v>
      </c>
      <c r="BY6" s="36">
        <f t="shared" si="8"/>
        <v>73.7</v>
      </c>
      <c r="BZ6" s="35" t="str">
        <f>IF(BZ7="","",IF(BZ7="-","【-】","【"&amp;SUBSTITUTE(TEXT(BZ7,"#,##0.00"),"-","△")&amp;"】"))</f>
        <v>【68.67】</v>
      </c>
      <c r="CA6" s="36" t="str">
        <f>IF(CA7="",NA(),CA7)</f>
        <v>-</v>
      </c>
      <c r="CB6" s="36" t="str">
        <f t="shared" ref="CB6:CJ6" si="9">IF(CB7="",NA(),CB7)</f>
        <v>-</v>
      </c>
      <c r="CC6" s="36" t="str">
        <f t="shared" si="9"/>
        <v>-</v>
      </c>
      <c r="CD6" s="36" t="str">
        <f t="shared" si="9"/>
        <v>-</v>
      </c>
      <c r="CE6" s="36">
        <f t="shared" si="9"/>
        <v>331.45</v>
      </c>
      <c r="CF6" s="36" t="str">
        <f t="shared" si="9"/>
        <v>-</v>
      </c>
      <c r="CG6" s="36" t="str">
        <f t="shared" si="9"/>
        <v>-</v>
      </c>
      <c r="CH6" s="36" t="str">
        <f t="shared" si="9"/>
        <v>-</v>
      </c>
      <c r="CI6" s="36" t="str">
        <f t="shared" si="9"/>
        <v>-</v>
      </c>
      <c r="CJ6" s="36">
        <f t="shared" si="9"/>
        <v>261.02</v>
      </c>
      <c r="CK6" s="35" t="str">
        <f>IF(CK7="","",IF(CK7="-","【-】","【"&amp;SUBSTITUTE(TEXT(CK7,"#,##0.00"),"-","△")&amp;"】"))</f>
        <v>【264.82】</v>
      </c>
      <c r="CL6" s="36" t="str">
        <f>IF(CL7="",NA(),CL7)</f>
        <v>-</v>
      </c>
      <c r="CM6" s="36" t="str">
        <f t="shared" ref="CM6:CU6" si="10">IF(CM7="",NA(),CM7)</f>
        <v>-</v>
      </c>
      <c r="CN6" s="36" t="str">
        <f t="shared" si="10"/>
        <v>-</v>
      </c>
      <c r="CO6" s="36" t="str">
        <f t="shared" si="10"/>
        <v>-</v>
      </c>
      <c r="CP6" s="36">
        <f t="shared" si="10"/>
        <v>61.86</v>
      </c>
      <c r="CQ6" s="36" t="str">
        <f t="shared" si="10"/>
        <v>-</v>
      </c>
      <c r="CR6" s="36" t="str">
        <f t="shared" si="10"/>
        <v>-</v>
      </c>
      <c r="CS6" s="36" t="str">
        <f t="shared" si="10"/>
        <v>-</v>
      </c>
      <c r="CT6" s="36" t="str">
        <f t="shared" si="10"/>
        <v>-</v>
      </c>
      <c r="CU6" s="36">
        <f t="shared" si="10"/>
        <v>49.01</v>
      </c>
      <c r="CV6" s="35" t="str">
        <f>IF(CV7="","",IF(CV7="-","【-】","【"&amp;SUBSTITUTE(TEXT(CV7,"#,##0.00"),"-","△")&amp;"】"))</f>
        <v>【51.13】</v>
      </c>
      <c r="CW6" s="36" t="str">
        <f>IF(CW7="",NA(),CW7)</f>
        <v>-</v>
      </c>
      <c r="CX6" s="36" t="str">
        <f t="shared" ref="CX6:DF6" si="11">IF(CX7="",NA(),CX7)</f>
        <v>-</v>
      </c>
      <c r="CY6" s="36" t="str">
        <f t="shared" si="11"/>
        <v>-</v>
      </c>
      <c r="CZ6" s="36" t="str">
        <f t="shared" si="11"/>
        <v>-</v>
      </c>
      <c r="DA6" s="36">
        <f t="shared" si="11"/>
        <v>80.34</v>
      </c>
      <c r="DB6" s="36" t="str">
        <f t="shared" si="11"/>
        <v>-</v>
      </c>
      <c r="DC6" s="36" t="str">
        <f t="shared" si="11"/>
        <v>-</v>
      </c>
      <c r="DD6" s="36" t="str">
        <f t="shared" si="11"/>
        <v>-</v>
      </c>
      <c r="DE6" s="36" t="str">
        <f t="shared" si="11"/>
        <v>-</v>
      </c>
      <c r="DF6" s="36">
        <f t="shared" si="11"/>
        <v>76.569999999999993</v>
      </c>
      <c r="DG6" s="35" t="str">
        <f>IF(DG7="","",IF(DG7="-","【-】","【"&amp;SUBSTITUTE(TEXT(DG7,"#,##0.00"),"-","△")&amp;"】"))</f>
        <v>【76.64】</v>
      </c>
      <c r="DH6" s="36" t="str">
        <f>IF(DH7="",NA(),DH7)</f>
        <v>-</v>
      </c>
      <c r="DI6" s="36" t="str">
        <f t="shared" ref="DI6:DQ6" si="12">IF(DI7="",NA(),DI7)</f>
        <v>-</v>
      </c>
      <c r="DJ6" s="36" t="str">
        <f t="shared" si="12"/>
        <v>-</v>
      </c>
      <c r="DK6" s="36" t="str">
        <f t="shared" si="12"/>
        <v>-</v>
      </c>
      <c r="DL6" s="36">
        <f t="shared" si="12"/>
        <v>55.2</v>
      </c>
      <c r="DM6" s="36" t="str">
        <f t="shared" si="12"/>
        <v>-</v>
      </c>
      <c r="DN6" s="36" t="str">
        <f t="shared" si="12"/>
        <v>-</v>
      </c>
      <c r="DO6" s="36" t="str">
        <f t="shared" si="12"/>
        <v>-</v>
      </c>
      <c r="DP6" s="36" t="str">
        <f t="shared" si="12"/>
        <v>-</v>
      </c>
      <c r="DQ6" s="36">
        <f t="shared" si="12"/>
        <v>49.34</v>
      </c>
      <c r="DR6" s="35" t="str">
        <f>IF(DR7="","",IF(DR7="-","【-】","【"&amp;SUBSTITUTE(TEXT(DR7,"#,##0.00"),"-","△")&amp;"】"))</f>
        <v>【40.79】</v>
      </c>
      <c r="DS6" s="36" t="str">
        <f>IF(DS7="",NA(),DS7)</f>
        <v>-</v>
      </c>
      <c r="DT6" s="36" t="str">
        <f t="shared" ref="DT6:EB6" si="13">IF(DT7="",NA(),DT7)</f>
        <v>-</v>
      </c>
      <c r="DU6" s="36" t="str">
        <f t="shared" si="13"/>
        <v>-</v>
      </c>
      <c r="DV6" s="36" t="str">
        <f t="shared" si="13"/>
        <v>-</v>
      </c>
      <c r="DW6" s="36">
        <f t="shared" si="13"/>
        <v>28.95</v>
      </c>
      <c r="DX6" s="36" t="str">
        <f t="shared" si="13"/>
        <v>-</v>
      </c>
      <c r="DY6" s="36" t="str">
        <f t="shared" si="13"/>
        <v>-</v>
      </c>
      <c r="DZ6" s="36" t="str">
        <f t="shared" si="13"/>
        <v>-</v>
      </c>
      <c r="EA6" s="36" t="str">
        <f t="shared" si="13"/>
        <v>-</v>
      </c>
      <c r="EB6" s="36">
        <f t="shared" si="13"/>
        <v>22.75</v>
      </c>
      <c r="EC6" s="35" t="str">
        <f>IF(EC7="","",IF(EC7="-","【-】","【"&amp;SUBSTITUTE(TEXT(EC7,"#,##0.00"),"-","△")&amp;"】"))</f>
        <v>【15.98】</v>
      </c>
      <c r="ED6" s="36" t="str">
        <f>IF(ED7="",NA(),ED7)</f>
        <v>-</v>
      </c>
      <c r="EE6" s="36" t="str">
        <f t="shared" ref="EE6:EM6" si="14">IF(EE7="",NA(),EE7)</f>
        <v>-</v>
      </c>
      <c r="EF6" s="36" t="str">
        <f t="shared" si="14"/>
        <v>-</v>
      </c>
      <c r="EG6" s="36" t="str">
        <f t="shared" si="14"/>
        <v>-</v>
      </c>
      <c r="EH6" s="36">
        <f t="shared" si="14"/>
        <v>0.79</v>
      </c>
      <c r="EI6" s="36" t="str">
        <f t="shared" si="14"/>
        <v>-</v>
      </c>
      <c r="EJ6" s="36" t="str">
        <f t="shared" si="14"/>
        <v>-</v>
      </c>
      <c r="EK6" s="36" t="str">
        <f t="shared" si="14"/>
        <v>-</v>
      </c>
      <c r="EL6" s="36" t="str">
        <f t="shared" si="14"/>
        <v>-</v>
      </c>
      <c r="EM6" s="36">
        <f t="shared" si="14"/>
        <v>0.43</v>
      </c>
      <c r="EN6" s="35" t="str">
        <f>IF(EN7="","",IF(EN7="-","【-】","【"&amp;SUBSTITUTE(TEXT(EN7,"#,##0.00"),"-","△")&amp;"】"))</f>
        <v>【0.44】</v>
      </c>
    </row>
    <row r="7" spans="1:144" s="37" customFormat="1" x14ac:dyDescent="0.15">
      <c r="A7" s="29"/>
      <c r="B7" s="38">
        <v>2019</v>
      </c>
      <c r="C7" s="38">
        <v>13340</v>
      </c>
      <c r="D7" s="38">
        <v>46</v>
      </c>
      <c r="E7" s="38">
        <v>1</v>
      </c>
      <c r="F7" s="38">
        <v>0</v>
      </c>
      <c r="G7" s="38">
        <v>5</v>
      </c>
      <c r="H7" s="38" t="s">
        <v>92</v>
      </c>
      <c r="I7" s="38" t="s">
        <v>93</v>
      </c>
      <c r="J7" s="38" t="s">
        <v>94</v>
      </c>
      <c r="K7" s="38" t="s">
        <v>95</v>
      </c>
      <c r="L7" s="38" t="s">
        <v>96</v>
      </c>
      <c r="M7" s="38" t="s">
        <v>97</v>
      </c>
      <c r="N7" s="39" t="s">
        <v>98</v>
      </c>
      <c r="O7" s="39">
        <v>61</v>
      </c>
      <c r="P7" s="39">
        <v>97.39</v>
      </c>
      <c r="Q7" s="39">
        <v>5368</v>
      </c>
      <c r="R7" s="39">
        <v>4066</v>
      </c>
      <c r="S7" s="39">
        <v>221.87</v>
      </c>
      <c r="T7" s="39">
        <v>18.329999999999998</v>
      </c>
      <c r="U7" s="39">
        <v>3960</v>
      </c>
      <c r="V7" s="39">
        <v>19.399999999999999</v>
      </c>
      <c r="W7" s="39">
        <v>204.12</v>
      </c>
      <c r="X7" s="39" t="s">
        <v>98</v>
      </c>
      <c r="Y7" s="39" t="s">
        <v>98</v>
      </c>
      <c r="Z7" s="39" t="s">
        <v>98</v>
      </c>
      <c r="AA7" s="39" t="s">
        <v>98</v>
      </c>
      <c r="AB7" s="39">
        <v>105.29</v>
      </c>
      <c r="AC7" s="39" t="s">
        <v>98</v>
      </c>
      <c r="AD7" s="39" t="s">
        <v>98</v>
      </c>
      <c r="AE7" s="39" t="s">
        <v>98</v>
      </c>
      <c r="AF7" s="39" t="s">
        <v>98</v>
      </c>
      <c r="AG7" s="39">
        <v>105.45</v>
      </c>
      <c r="AH7" s="39">
        <v>102.72</v>
      </c>
      <c r="AI7" s="39" t="s">
        <v>98</v>
      </c>
      <c r="AJ7" s="39" t="s">
        <v>98</v>
      </c>
      <c r="AK7" s="39" t="s">
        <v>98</v>
      </c>
      <c r="AL7" s="39" t="s">
        <v>98</v>
      </c>
      <c r="AM7" s="39">
        <v>0</v>
      </c>
      <c r="AN7" s="39" t="s">
        <v>98</v>
      </c>
      <c r="AO7" s="39" t="s">
        <v>98</v>
      </c>
      <c r="AP7" s="39" t="s">
        <v>98</v>
      </c>
      <c r="AQ7" s="39" t="s">
        <v>98</v>
      </c>
      <c r="AR7" s="39">
        <v>29.38</v>
      </c>
      <c r="AS7" s="39">
        <v>28.47</v>
      </c>
      <c r="AT7" s="39" t="s">
        <v>98</v>
      </c>
      <c r="AU7" s="39" t="s">
        <v>98</v>
      </c>
      <c r="AV7" s="39" t="s">
        <v>98</v>
      </c>
      <c r="AW7" s="39" t="s">
        <v>98</v>
      </c>
      <c r="AX7" s="39">
        <v>219.66</v>
      </c>
      <c r="AY7" s="39" t="s">
        <v>98</v>
      </c>
      <c r="AZ7" s="39" t="s">
        <v>98</v>
      </c>
      <c r="BA7" s="39" t="s">
        <v>98</v>
      </c>
      <c r="BB7" s="39" t="s">
        <v>98</v>
      </c>
      <c r="BC7" s="39">
        <v>413.82</v>
      </c>
      <c r="BD7" s="39">
        <v>244.67</v>
      </c>
      <c r="BE7" s="39" t="s">
        <v>98</v>
      </c>
      <c r="BF7" s="39" t="s">
        <v>98</v>
      </c>
      <c r="BG7" s="39" t="s">
        <v>98</v>
      </c>
      <c r="BH7" s="39" t="s">
        <v>98</v>
      </c>
      <c r="BI7" s="39">
        <v>449.02</v>
      </c>
      <c r="BJ7" s="39" t="s">
        <v>98</v>
      </c>
      <c r="BK7" s="39" t="s">
        <v>98</v>
      </c>
      <c r="BL7" s="39" t="s">
        <v>98</v>
      </c>
      <c r="BM7" s="39" t="s">
        <v>98</v>
      </c>
      <c r="BN7" s="39">
        <v>698.55</v>
      </c>
      <c r="BO7" s="39">
        <v>989.92</v>
      </c>
      <c r="BP7" s="39" t="s">
        <v>98</v>
      </c>
      <c r="BQ7" s="39" t="s">
        <v>98</v>
      </c>
      <c r="BR7" s="39" t="s">
        <v>98</v>
      </c>
      <c r="BS7" s="39" t="s">
        <v>98</v>
      </c>
      <c r="BT7" s="39">
        <v>91.45</v>
      </c>
      <c r="BU7" s="39" t="s">
        <v>98</v>
      </c>
      <c r="BV7" s="39" t="s">
        <v>98</v>
      </c>
      <c r="BW7" s="39" t="s">
        <v>98</v>
      </c>
      <c r="BX7" s="39" t="s">
        <v>98</v>
      </c>
      <c r="BY7" s="39">
        <v>73.7</v>
      </c>
      <c r="BZ7" s="39">
        <v>68.67</v>
      </c>
      <c r="CA7" s="39" t="s">
        <v>98</v>
      </c>
      <c r="CB7" s="39" t="s">
        <v>98</v>
      </c>
      <c r="CC7" s="39" t="s">
        <v>98</v>
      </c>
      <c r="CD7" s="39" t="s">
        <v>98</v>
      </c>
      <c r="CE7" s="39">
        <v>331.45</v>
      </c>
      <c r="CF7" s="39" t="s">
        <v>98</v>
      </c>
      <c r="CG7" s="39" t="s">
        <v>98</v>
      </c>
      <c r="CH7" s="39" t="s">
        <v>98</v>
      </c>
      <c r="CI7" s="39" t="s">
        <v>98</v>
      </c>
      <c r="CJ7" s="39">
        <v>261.02</v>
      </c>
      <c r="CK7" s="39">
        <v>264.82</v>
      </c>
      <c r="CL7" s="39" t="s">
        <v>98</v>
      </c>
      <c r="CM7" s="39" t="s">
        <v>98</v>
      </c>
      <c r="CN7" s="39" t="s">
        <v>98</v>
      </c>
      <c r="CO7" s="39" t="s">
        <v>98</v>
      </c>
      <c r="CP7" s="39">
        <v>61.86</v>
      </c>
      <c r="CQ7" s="39" t="s">
        <v>98</v>
      </c>
      <c r="CR7" s="39" t="s">
        <v>98</v>
      </c>
      <c r="CS7" s="39" t="s">
        <v>98</v>
      </c>
      <c r="CT7" s="39" t="s">
        <v>98</v>
      </c>
      <c r="CU7" s="39">
        <v>49.01</v>
      </c>
      <c r="CV7" s="39">
        <v>51.13</v>
      </c>
      <c r="CW7" s="39" t="s">
        <v>98</v>
      </c>
      <c r="CX7" s="39" t="s">
        <v>98</v>
      </c>
      <c r="CY7" s="39" t="s">
        <v>98</v>
      </c>
      <c r="CZ7" s="39" t="s">
        <v>98</v>
      </c>
      <c r="DA7" s="39">
        <v>80.34</v>
      </c>
      <c r="DB7" s="39" t="s">
        <v>98</v>
      </c>
      <c r="DC7" s="39" t="s">
        <v>98</v>
      </c>
      <c r="DD7" s="39" t="s">
        <v>98</v>
      </c>
      <c r="DE7" s="39" t="s">
        <v>98</v>
      </c>
      <c r="DF7" s="39">
        <v>76.569999999999993</v>
      </c>
      <c r="DG7" s="39">
        <v>76.64</v>
      </c>
      <c r="DH7" s="39" t="s">
        <v>98</v>
      </c>
      <c r="DI7" s="39" t="s">
        <v>98</v>
      </c>
      <c r="DJ7" s="39" t="s">
        <v>98</v>
      </c>
      <c r="DK7" s="39" t="s">
        <v>98</v>
      </c>
      <c r="DL7" s="39">
        <v>55.2</v>
      </c>
      <c r="DM7" s="39" t="s">
        <v>98</v>
      </c>
      <c r="DN7" s="39" t="s">
        <v>98</v>
      </c>
      <c r="DO7" s="39" t="s">
        <v>98</v>
      </c>
      <c r="DP7" s="39" t="s">
        <v>98</v>
      </c>
      <c r="DQ7" s="39">
        <v>49.34</v>
      </c>
      <c r="DR7" s="39">
        <v>40.79</v>
      </c>
      <c r="DS7" s="39" t="s">
        <v>98</v>
      </c>
      <c r="DT7" s="39" t="s">
        <v>98</v>
      </c>
      <c r="DU7" s="39" t="s">
        <v>98</v>
      </c>
      <c r="DV7" s="39" t="s">
        <v>98</v>
      </c>
      <c r="DW7" s="39">
        <v>28.95</v>
      </c>
      <c r="DX7" s="39" t="s">
        <v>98</v>
      </c>
      <c r="DY7" s="39" t="s">
        <v>98</v>
      </c>
      <c r="DZ7" s="39" t="s">
        <v>98</v>
      </c>
      <c r="EA7" s="39" t="s">
        <v>98</v>
      </c>
      <c r="EB7" s="39">
        <v>22.75</v>
      </c>
      <c r="EC7" s="39">
        <v>15.98</v>
      </c>
      <c r="ED7" s="39" t="s">
        <v>98</v>
      </c>
      <c r="EE7" s="39" t="s">
        <v>98</v>
      </c>
      <c r="EF7" s="39" t="s">
        <v>98</v>
      </c>
      <c r="EG7" s="39" t="s">
        <v>98</v>
      </c>
      <c r="EH7" s="39">
        <v>0.79</v>
      </c>
      <c r="EI7" s="39" t="s">
        <v>98</v>
      </c>
      <c r="EJ7" s="39" t="s">
        <v>98</v>
      </c>
      <c r="EK7" s="39" t="s">
        <v>98</v>
      </c>
      <c r="EL7" s="39" t="s">
        <v>98</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小田島 正子</cp:lastModifiedBy>
  <cp:lastPrinted>2021-01-28T07:56:16Z</cp:lastPrinted>
  <dcterms:created xsi:type="dcterms:W3CDTF">2020-12-04T02:01:40Z</dcterms:created>
  <dcterms:modified xsi:type="dcterms:W3CDTF">2021-01-28T07:59:08Z</dcterms:modified>
  <cp:category/>
</cp:coreProperties>
</file>