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tabata\Desktop\財政\調査・報告\H31報告済\3.8〆　平成29年度財政状況資料集の作成及び提出\"/>
    </mc:Choice>
  </mc:AlternateContent>
  <bookViews>
    <workbookView xWindow="0" yWindow="0" windowWidth="19200" windowHeight="9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<sst xmlns="http://schemas.openxmlformats.org/spreadsheetml/2006/main" count="1095" uniqueCount="578">
  <si>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</si>
  <si>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</si>
  <si>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</si>
  <si>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</si>
  <si>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</si>
  <si>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</si>
  <si>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</si>
  <si>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</si>
  <si>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</si>
  <si>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</si>
  <si>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</si>
  <si>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</si>
  <si>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</si>
  <si>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</si>
  <si>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</si>
  <si>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</si>
  <si>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</si>
  <si>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</si>
  <si>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</si>
  <si>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</si>
  <si>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</si>
  <si>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</si>
  <si>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</si>
  <si>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</si>
  <si>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</si>
  <si>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</si>
  <si>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</si>
  <si>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</si>
  <si>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</si>
  <si>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</si>
  <si>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</si>
  <si>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</si>
  <si>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</si>
  <si>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</si>
  <si>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</si>
  <si>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</si>
  <si>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</si>
  <si>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</si>
  <si>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</si>
  <si>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</si>
  <si>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</si>
  <si>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</si>
  <si>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</si>
  <si>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</si>
  <si>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</si>
  <si>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</si>
  <si>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</si>
  <si>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</si>
  <si>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</si>
  <si>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</si>
  <si>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</si>
  <si>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</si>
  <si>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</si>
  <si>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</si>
  <si>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</si>
  <si>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</si>
  <si>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</si>
  <si>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</si>
  <si>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</si>
  <si>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</si>
  <si>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</si>
  <si>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</si>
  <si>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</si>
  <si>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</si>
  <si>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</si>
  <si>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</si>
  <si>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</si>
  <si>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</si>
  <si>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</si>
  <si>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</si>
  <si>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</si>
  <si>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</si>
  <si>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</si>
  <si>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</si>
  <si>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</si>
  <si>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</si>
  <si>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</si>
  <si>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</si>
  <si>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</si>
  <si>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</si>
  <si>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</si>
  <si>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</si>
  <si>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</si>
  <si>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</si>
  <si>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</si>
  <si>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</si>
  <si>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</si>
  <si>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</si>
  <si>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</si>
  <si>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</si>
  <si>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</si>
  <si>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</si>
  <si>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木古内町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</si>
  <si>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</si>
  <si>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</si>
  <si>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</si>
  <si>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</si>
  <si>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</si>
  <si>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</si>
  <si>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</si>
  <si>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</si>
  <si>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</si>
  <si>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</si>
  <si>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</si>
  <si>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</si>
  <si>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</si>
  <si>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</si>
  <si>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</si>
  <si>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</si>
  <si>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</si>
  <si>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</si>
  <si>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</si>
  <si>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</si>
  <si>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</si>
  <si>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</si>
  <si>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</si>
  <si>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</si>
  <si>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</si>
  <si>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</si>
  <si>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</si>
  <si>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</si>
  <si>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</si>
  <si>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</si>
  <si>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</si>
  <si>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</si>
  <si>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</si>
  <si>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</si>
  <si>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</si>
  <si>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</si>
  <si>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</si>
  <si>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</si>
  <si>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</si>
  <si>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</si>
  <si>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</si>
  <si>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</si>
  <si>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</si>
  <si>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</si>
  <si>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</si>
  <si>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</si>
  <si>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</si>
  <si>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</si>
  <si>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</si>
  <si>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</si>
  <si>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</si>
  <si>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</si>
  <si>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</si>
  <si>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</si>
  <si>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</si>
  <si>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</si>
  <si>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</si>
  <si>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</si>
  <si>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</si>
  <si>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</si>
  <si>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</si>
  <si>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</si>
  <si>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</si>
  <si>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</si>
  <si>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</si>
  <si>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</si>
  <si>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</si>
  <si>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</si>
  <si>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</si>
  <si>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</si>
  <si>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</si>
  <si>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</si>
  <si>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</si>
  <si>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</si>
  <si>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</si>
  <si>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</si>
  <si>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</si>
  <si>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</si>
  <si>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</si>
  <si>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</si>
  <si>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</si>
  <si>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</si>
  <si>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</si>
  <si>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</si>
  <si>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</si>
  <si>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</si>
  <si>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</si>
  <si>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</si>
  <si>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</si>
  <si>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</si>
  <si>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</si>
  <si>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</si>
  <si>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</si>
  <si>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</si>
  <si>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</si>
  <si>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</si>
  <si>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</si>
  <si>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</si>
  <si>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</si>
  <si>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</si>
  <si>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</si>
  <si>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</si>
  <si>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</si>
  <si>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</si>
  <si>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</si>
  <si>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</si>
  <si>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</si>
  <si>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</si>
  <si>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</si>
  <si>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</si>
  <si>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</si>
  <si>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</si>
  <si>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</si>
  <si>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</si>
  <si>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</si>
  <si>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北海道木古内町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</si>
  <si>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</si>
  <si>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</si>
  <si>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</si>
  <si>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</si>
  <si>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</si>
  <si>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</si>
  <si>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</si>
  <si>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</si>
  <si>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</si>
  <si>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</si>
  <si>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</si>
  <si>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</si>
  <si>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</si>
  <si>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</si>
  <si>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</si>
  <si>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</si>
  <si>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</si>
  <si>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</si>
  <si>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</si>
  <si>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</si>
  <si>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</si>
  <si>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</si>
  <si>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</si>
  <si>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</si>
  <si>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</si>
  <si>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</si>
  <si>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</si>
  <si>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</si>
  <si>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</si>
  <si>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</si>
  <si>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</si>
  <si>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</si>
  <si>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</si>
  <si>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</si>
  <si>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</si>
  <si>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</si>
  <si>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</si>
  <si>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</si>
  <si>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</si>
  <si>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</si>
  <si>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</si>
  <si>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</si>
  <si>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</si>
  <si>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</si>
  <si>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</si>
  <si>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</si>
  <si>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</si>
  <si>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</si>
  <si>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</si>
  <si>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</si>
  <si>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</si>
  <si>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</si>
  <si>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</si>
  <si>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</si>
  <si>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</si>
  <si>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</si>
  <si>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</si>
  <si>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</si>
  <si>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</si>
  <si>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</si>
  <si>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</si>
  <si>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</si>
  <si>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</si>
  <si>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</si>
  <si>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</si>
  <si>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</si>
  <si>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</si>
  <si>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</si>
  <si>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</si>
  <si>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</si>
  <si>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</si>
  <si>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</si>
  <si>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</si>
  <si>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</si>
  <si>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</si>
  <si>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</si>
  <si>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</si>
  <si>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</si>
  <si>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</si>
  <si>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</si>
  <si>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</si>
  <si>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</si>
  <si>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</si>
  <si>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</si>
  <si>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</si>
  <si>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</si>
  <si>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</si>
  <si>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</si>
  <si>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</si>
  <si>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</si>
  <si>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</si>
  <si>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</si>
  <si>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</si>
  <si>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</si>
  <si>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</si>
  <si>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</si>
  <si>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</si>
  <si>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</si>
  <si>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</si>
  <si>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</si>
  <si>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</si>
  <si>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</si>
  <si>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</si>
  <si>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</si>
  <si>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</si>
  <si>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</si>
  <si>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</si>
  <si>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</si>
  <si>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</si>
  <si>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</si>
  <si>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</si>
  <si>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</si>
  <si>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</si>
  <si>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</si>
  <si>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</si>
  <si>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</si>
  <si>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</si>
  <si>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</si>
  <si>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</si>
  <si>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</si>
  <si>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</si>
  <si>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</si>
  <si>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</si>
  <si>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</si>
  <si>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</si>
  <si>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</si>
  <si>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</si>
  <si>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</si>
  <si>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</si>
  <si>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</si>
  <si>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</si>
  <si>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</si>
  <si>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</si>
  <si>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</si>
  <si>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</si>
  <si>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</si>
  <si>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</si>
  <si>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</si>
  <si>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</si>
  <si>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</si>
  <si>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</si>
  <si>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</si>
  <si>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</si>
  <si>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</si>
  <si>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</si>
  <si>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</si>
  <si>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</si>
  <si>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</si>
  <si>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</si>
  <si>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</si>
  <si>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北海道木古内町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</si>
  <si>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</si>
  <si>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</si>
  <si>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</si>
  <si>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</si>
  <si>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</si>
  <si>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</si>
  <si>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</si>
  <si>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</si>
  <si>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</si>
  <si>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</si>
  <si>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</si>
  <si>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</si>
  <si>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</si>
  <si>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</si>
  <si>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</si>
  <si>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</si>
  <si>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</si>
  <si>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</si>
  <si>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</si>
  <si>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</si>
  <si>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</si>
  <si>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</si>
  <si>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</si>
  <si>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</si>
  <si>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</si>
  <si>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</si>
  <si>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</si>
  <si>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</si>
  <si>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</si>
  <si>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</si>
  <si>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</si>
  <si>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</si>
  <si>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</si>
  <si>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木古内町国民健康保険特別会計</t>
    <phoneticPr fontId="5"/>
  </si>
  <si>
    <t>木古内町後期高齢者医療特別会計</t>
    <phoneticPr fontId="5"/>
  </si>
  <si>
    <t>木古内町介護保険事業特別会計</t>
    <phoneticPr fontId="5"/>
  </si>
  <si>
    <t>木古内町介護サービス事業特別会計</t>
    <phoneticPr fontId="5"/>
  </si>
  <si>
    <t>-</t>
    <phoneticPr fontId="5"/>
  </si>
  <si>
    <t>木古内町国民健康保険病院事業会計</t>
    <phoneticPr fontId="5"/>
  </si>
  <si>
    <t>法適用企業</t>
    <phoneticPr fontId="5"/>
  </si>
  <si>
    <t>木古内町介護老人保健施設事業会計</t>
    <phoneticPr fontId="5"/>
  </si>
  <si>
    <t>木古内町水道事業会計</t>
    <phoneticPr fontId="5"/>
  </si>
  <si>
    <t>木古内町下水道事業特別会計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</si>
  <si>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</si>
  <si>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</si>
  <si>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</si>
  <si>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</si>
  <si>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</si>
  <si>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</si>
  <si>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</si>
  <si>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</si>
  <si>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</si>
  <si>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</si>
  <si>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</si>
  <si>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</si>
  <si>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</si>
  <si>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</si>
  <si>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</si>
  <si>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</si>
  <si>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</si>
  <si>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</si>
  <si>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</si>
  <si>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</si>
  <si>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</si>
  <si>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</si>
  <si>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</si>
  <si>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</si>
  <si>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</si>
  <si>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</si>
  <si>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</si>
  <si>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</si>
  <si>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</si>
  <si>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</si>
  <si>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</si>
  <si>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</si>
  <si>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</si>
  <si>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</si>
  <si>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</si>
  <si>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</si>
  <si>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</si>
  <si>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</si>
  <si>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</si>
  <si>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</si>
  <si>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</si>
  <si>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</si>
  <si>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</si>
  <si>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</si>
  <si>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</si>
  <si>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</si>
  <si>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</si>
  <si>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</si>
  <si>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</si>
  <si>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</si>
  <si>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</si>
  <si>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</si>
  <si>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</si>
  <si>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</si>
  <si>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</si>
  <si>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</si>
  <si>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</si>
  <si>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</si>
  <si>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</si>
  <si>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</si>
  <si>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</si>
  <si>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</si>
  <si>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</si>
  <si>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</si>
  <si>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</si>
  <si>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</si>
  <si>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</si>
  <si>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</si>
  <si>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</si>
  <si>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</si>
  <si>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</si>
  <si>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</si>
  <si>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</si>
  <si>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</si>
  <si>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</si>
  <si>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</si>
  <si>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</si>
  <si>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</si>
  <si>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</si>
  <si>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</si>
  <si>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</si>
  <si>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</si>
  <si>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</si>
  <si>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</si>
  <si>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</si>
  <si>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</si>
  <si>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</si>
  <si>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</si>
  <si>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</si>
  <si>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</si>
  <si>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</si>
  <si>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</si>
  <si>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</si>
  <si>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</si>
  <si>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</si>
  <si>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</si>
  <si>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</si>
  <si>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</si>
  <si>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</si>
  <si>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</si>
  <si>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</si>
  <si>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</si>
  <si>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</si>
  <si>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</si>
  <si>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</si>
  <si>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</si>
  <si>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</si>
  <si>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</si>
  <si>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</si>
  <si>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</si>
  <si>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</si>
  <si>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</si>
  <si>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</si>
  <si>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</si>
  <si>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</si>
  <si>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</si>
  <si>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</si>
  <si>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</si>
  <si>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</si>
  <si>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</si>
  <si>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</si>
  <si>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</si>
  <si>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</si>
  <si>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</si>
  <si>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</si>
  <si>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</si>
  <si>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</si>
  <si>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</si>
  <si>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</si>
  <si>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</si>
  <si>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</si>
  <si>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</si>
  <si>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</si>
  <si>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</si>
  <si>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</si>
  <si>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</si>
  <si>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</si>
  <si>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</si>
  <si>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</si>
  <si>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</si>
  <si>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</si>
  <si>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</si>
  <si>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</si>
  <si>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8.76</t>
  </si>
  <si>
    <t>木古内町国民健康保険病院事業会計</t>
  </si>
  <si>
    <t>木古内町水道事業会計</t>
  </si>
  <si>
    <t>木古内町国民健康保険特別会計</t>
  </si>
  <si>
    <t>木古内町介護老人保健施設事業会計</t>
  </si>
  <si>
    <t>一般会計</t>
  </si>
  <si>
    <t>木古内町介護保険事業特別会計</t>
  </si>
  <si>
    <t>木古内町下水道事業特別会計</t>
  </si>
  <si>
    <t>木古内町後期高齢者医療特別会計</t>
  </si>
  <si>
    <t>その他会計（赤字）</t>
  </si>
  <si>
    <t>その他会計（黒字）</t>
  </si>
  <si>
    <t>-</t>
    <phoneticPr fontId="2"/>
  </si>
  <si>
    <t>渡島・檜山地方税滞納整理機構</t>
    <rPh sb="0" eb="2">
      <t>オシマ</t>
    </rPh>
    <rPh sb="3" eb="5">
      <t>ヒヤマ</t>
    </rPh>
    <rPh sb="5" eb="8">
      <t>チホウゼイ</t>
    </rPh>
    <rPh sb="8" eb="10">
      <t>タイノウ</t>
    </rPh>
    <rPh sb="10" eb="12">
      <t>セイリ</t>
    </rPh>
    <rPh sb="12" eb="14">
      <t>キコウ</t>
    </rPh>
    <phoneticPr fontId="11"/>
  </si>
  <si>
    <t>渡島西部広域事務組合</t>
    <rPh sb="0" eb="2">
      <t>オシマ</t>
    </rPh>
    <rPh sb="2" eb="4">
      <t>セイブ</t>
    </rPh>
    <rPh sb="4" eb="6">
      <t>コウイキ</t>
    </rPh>
    <rPh sb="6" eb="8">
      <t>ジム</t>
    </rPh>
    <rPh sb="8" eb="10">
      <t>クミアイ</t>
    </rPh>
    <phoneticPr fontId="11"/>
  </si>
  <si>
    <t>渡島廃棄物処理広域連合</t>
    <rPh sb="0" eb="2">
      <t>オシマ</t>
    </rPh>
    <rPh sb="2" eb="5">
      <t>ハイキブツ</t>
    </rPh>
    <rPh sb="5" eb="7">
      <t>ショリ</t>
    </rPh>
    <rPh sb="7" eb="9">
      <t>コウイキ</t>
    </rPh>
    <rPh sb="9" eb="11">
      <t>レンゴウ</t>
    </rPh>
    <phoneticPr fontId="11"/>
  </si>
  <si>
    <t>(江差線代替輸送確保基金(H29年度末現在))</t>
    <rPh sb="16" eb="19">
      <t>ネンドマツ</t>
    </rPh>
    <rPh sb="19" eb="21">
      <t>ゲンザイ</t>
    </rPh>
    <phoneticPr fontId="11"/>
  </si>
  <si>
    <t>(旧江差線施設解体撤去事業準備基金(H29年度末現在))</t>
    <rPh sb="21" eb="24">
      <t>ネンドマツ</t>
    </rPh>
    <rPh sb="24" eb="26">
      <t>ゲンザイ</t>
    </rPh>
    <phoneticPr fontId="11"/>
  </si>
  <si>
    <t>(木古内町企業振興促進基金(H29年度末現在))</t>
    <rPh sb="17" eb="20">
      <t>ネンドマツ</t>
    </rPh>
    <rPh sb="20" eb="22">
      <t>ゲンザイ</t>
    </rPh>
    <phoneticPr fontId="11"/>
  </si>
  <si>
    <t>(木古内町まちづくり応援基金(H29年度末現在))</t>
    <rPh sb="18" eb="21">
      <t>ネンドマツ</t>
    </rPh>
    <rPh sb="21" eb="23">
      <t>ゲンザイ</t>
    </rPh>
    <phoneticPr fontId="11"/>
  </si>
  <si>
    <t>(木古内町教育基金(H29年度末現在))</t>
    <rPh sb="13" eb="16">
      <t>ネンドマツ</t>
    </rPh>
    <rPh sb="16" eb="18">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</si>
  <si>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</si>
  <si>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</si>
  <si>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</si>
  <si>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町の数値を類似団体と比較すると大きな差異が生じているが、これは平成24年度から北海道新幹線関連の大型事業を進めたことで、一般会計に係る地方債残高が大幅に増加し、将来負担比率が上昇したためである。
将来負担比率については、第6次木古内町振興計画(H26～R5)に基づき事業費及び地方債借入額を平準化することで、地方債残高の増加を抑制し、比率の低減を図っていく。
また、有形固定資産減価償却率についても公共施設等総合管理計画及び個別施設計画を基に計画的な施設管理を進めることで類似団体平均との均衡を図っていく。</t>
    <rPh sb="0" eb="2">
      <t>トウチョウ</t>
    </rPh>
    <rPh sb="3" eb="5">
      <t>スウチ</t>
    </rPh>
    <rPh sb="6" eb="8">
      <t>ルイジ</t>
    </rPh>
    <rPh sb="8" eb="10">
      <t>ダンタイ</t>
    </rPh>
    <rPh sb="11" eb="13">
      <t>ヒカク</t>
    </rPh>
    <rPh sb="16" eb="17">
      <t>オオ</t>
    </rPh>
    <rPh sb="19" eb="21">
      <t>サイ</t>
    </rPh>
    <rPh sb="22" eb="23">
      <t>ショウ</t>
    </rPh>
    <rPh sb="32" eb="34">
      <t>ヘイセイ</t>
    </rPh>
    <rPh sb="36" eb="38">
      <t>ネンド</t>
    </rPh>
    <rPh sb="40" eb="43">
      <t>ホッカイドウ</t>
    </rPh>
    <rPh sb="43" eb="46">
      <t>シンカンセン</t>
    </rPh>
    <rPh sb="46" eb="48">
      <t>カンレン</t>
    </rPh>
    <rPh sb="49" eb="51">
      <t>オオガタ</t>
    </rPh>
    <rPh sb="51" eb="53">
      <t>ジギョウ</t>
    </rPh>
    <rPh sb="54" eb="55">
      <t>スス</t>
    </rPh>
    <rPh sb="61" eb="63">
      <t>イッパン</t>
    </rPh>
    <rPh sb="63" eb="65">
      <t>カイケイ</t>
    </rPh>
    <rPh sb="66" eb="67">
      <t>カカ</t>
    </rPh>
    <rPh sb="68" eb="71">
      <t>チホウサイ</t>
    </rPh>
    <rPh sb="71" eb="73">
      <t>ザンダカ</t>
    </rPh>
    <rPh sb="74" eb="76">
      <t>オオハバ</t>
    </rPh>
    <rPh sb="77" eb="79">
      <t>ゾウカ</t>
    </rPh>
    <rPh sb="81" eb="83">
      <t>ショウライ</t>
    </rPh>
    <rPh sb="83" eb="85">
      <t>フタン</t>
    </rPh>
    <rPh sb="85" eb="87">
      <t>ヒリツ</t>
    </rPh>
    <rPh sb="88" eb="90">
      <t>ジョウショウ</t>
    </rPh>
    <rPh sb="99" eb="101">
      <t>ショウライ</t>
    </rPh>
    <rPh sb="101" eb="103">
      <t>フタン</t>
    </rPh>
    <rPh sb="103" eb="105">
      <t>ヒリツ</t>
    </rPh>
    <rPh sb="111" eb="112">
      <t>ダイ</t>
    </rPh>
    <rPh sb="113" eb="114">
      <t>ジ</t>
    </rPh>
    <rPh sb="114" eb="118">
      <t>キコナイチョウ</t>
    </rPh>
    <rPh sb="118" eb="120">
      <t>シンコウ</t>
    </rPh>
    <rPh sb="120" eb="122">
      <t>ケイカク</t>
    </rPh>
    <rPh sb="131" eb="132">
      <t>モト</t>
    </rPh>
    <rPh sb="134" eb="137">
      <t>ジギョウヒ</t>
    </rPh>
    <rPh sb="137" eb="138">
      <t>オヨ</t>
    </rPh>
    <rPh sb="139" eb="142">
      <t>チホウサイ</t>
    </rPh>
    <rPh sb="142" eb="145">
      <t>カリイレガク</t>
    </rPh>
    <rPh sb="146" eb="149">
      <t>ヘイジュンカ</t>
    </rPh>
    <rPh sb="155" eb="158">
      <t>チホウサイ</t>
    </rPh>
    <rPh sb="158" eb="160">
      <t>ザンダカ</t>
    </rPh>
    <rPh sb="161" eb="163">
      <t>ゾウカ</t>
    </rPh>
    <rPh sb="164" eb="166">
      <t>ヨクセイ</t>
    </rPh>
    <rPh sb="168" eb="170">
      <t>ヒリツ</t>
    </rPh>
    <rPh sb="171" eb="173">
      <t>テイゲン</t>
    </rPh>
    <rPh sb="174" eb="175">
      <t>ハカ</t>
    </rPh>
    <rPh sb="184" eb="186">
      <t>ユウケイ</t>
    </rPh>
    <rPh sb="186" eb="190">
      <t>コテイシサン</t>
    </rPh>
    <rPh sb="190" eb="192">
      <t>ゲンカ</t>
    </rPh>
    <rPh sb="192" eb="195">
      <t>ショウキャクリツ</t>
    </rPh>
    <rPh sb="200" eb="202">
      <t>コウキョウ</t>
    </rPh>
    <rPh sb="202" eb="205">
      <t>シセツラ</t>
    </rPh>
    <rPh sb="205" eb="207">
      <t>ソウゴウ</t>
    </rPh>
    <rPh sb="207" eb="209">
      <t>カンリ</t>
    </rPh>
    <rPh sb="209" eb="211">
      <t>ケイカク</t>
    </rPh>
    <rPh sb="211" eb="212">
      <t>オヨ</t>
    </rPh>
    <rPh sb="213" eb="215">
      <t>コベツ</t>
    </rPh>
    <rPh sb="215" eb="217">
      <t>シセツ</t>
    </rPh>
    <rPh sb="217" eb="219">
      <t>ケイカク</t>
    </rPh>
    <rPh sb="220" eb="221">
      <t>モト</t>
    </rPh>
    <rPh sb="222" eb="225">
      <t>ケイカクテキ</t>
    </rPh>
    <rPh sb="226" eb="228">
      <t>シセツ</t>
    </rPh>
    <rPh sb="228" eb="230">
      <t>カンリ</t>
    </rPh>
    <rPh sb="231" eb="232">
      <t>スス</t>
    </rPh>
    <rPh sb="237" eb="239">
      <t>ルイジ</t>
    </rPh>
    <rPh sb="239" eb="241">
      <t>ダンタイ</t>
    </rPh>
    <rPh sb="241" eb="243">
      <t>ヘイキン</t>
    </rPh>
    <rPh sb="245" eb="247">
      <t>キンコウ</t>
    </rPh>
    <rPh sb="248" eb="249">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</si>
  <si>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</si>
  <si>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</si>
  <si>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</si>
  <si>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</si>
  <si>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</si>
  <si>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</si>
  <si>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との比較でもほぼ同水準になっているが、一方で将来負担比率は平成24～29年度にかけて北海道新幹線関連事業に取り組んだことで地方債借入額が大幅に増加し、比率を押し上げる要因となっている。
今後は新幹線関連事業に係る地方債の元金償還がはじまり実質公債費比率の上昇が見込まれるため、第6次木古内町振興計画(H26～R5)に登載されている各種事業の費用対効果を検証し、町の財政規模に見合った地方債借入に努めることで、各比率の上昇を抑制していく。</t>
    <rPh sb="0" eb="2">
      <t>ジッシツ</t>
    </rPh>
    <rPh sb="2" eb="5">
      <t>コウサイヒ</t>
    </rPh>
    <rPh sb="5" eb="7">
      <t>ヒリツ</t>
    </rPh>
    <rPh sb="12" eb="14">
      <t>ルイジ</t>
    </rPh>
    <rPh sb="14" eb="16">
      <t>ダンタイ</t>
    </rPh>
    <rPh sb="16" eb="18">
      <t>ヘイキン</t>
    </rPh>
    <rPh sb="20" eb="22">
      <t>ヒカク</t>
    </rPh>
    <rPh sb="26" eb="29">
      <t>ドウスイジュン</t>
    </rPh>
    <rPh sb="37" eb="39">
      <t>イッポウ</t>
    </rPh>
    <rPh sb="40" eb="42">
      <t>ショウライ</t>
    </rPh>
    <rPh sb="42" eb="44">
      <t>フタン</t>
    </rPh>
    <rPh sb="44" eb="46">
      <t>ヒリツ</t>
    </rPh>
    <rPh sb="47" eb="49">
      <t>ヘイセイ</t>
    </rPh>
    <rPh sb="54" eb="56">
      <t>ネンド</t>
    </rPh>
    <rPh sb="60" eb="63">
      <t>ホッカイドウ</t>
    </rPh>
    <rPh sb="63" eb="66">
      <t>シンカンセン</t>
    </rPh>
    <rPh sb="66" eb="68">
      <t>カンレン</t>
    </rPh>
    <rPh sb="68" eb="70">
      <t>ジギョウ</t>
    </rPh>
    <rPh sb="71" eb="72">
      <t>ト</t>
    </rPh>
    <rPh sb="73" eb="74">
      <t>ク</t>
    </rPh>
    <rPh sb="79" eb="82">
      <t>チホウサイ</t>
    </rPh>
    <rPh sb="82" eb="85">
      <t>カリイレガク</t>
    </rPh>
    <rPh sb="86" eb="88">
      <t>オオハバ</t>
    </rPh>
    <rPh sb="89" eb="91">
      <t>ゾウカ</t>
    </rPh>
    <rPh sb="93" eb="95">
      <t>ヒリツ</t>
    </rPh>
    <rPh sb="96" eb="97">
      <t>オ</t>
    </rPh>
    <rPh sb="98" eb="99">
      <t>ア</t>
    </rPh>
    <rPh sb="101" eb="103">
      <t>ヨウイン</t>
    </rPh>
    <rPh sb="111" eb="113">
      <t>コンゴ</t>
    </rPh>
    <rPh sb="114" eb="117">
      <t>シンカンセン</t>
    </rPh>
    <rPh sb="117" eb="119">
      <t>カンレン</t>
    </rPh>
    <rPh sb="119" eb="121">
      <t>ジギョウ</t>
    </rPh>
    <rPh sb="122" eb="123">
      <t>カカ</t>
    </rPh>
    <rPh sb="124" eb="127">
      <t>チホウサイ</t>
    </rPh>
    <rPh sb="128" eb="130">
      <t>ガンキン</t>
    </rPh>
    <rPh sb="130" eb="132">
      <t>ショウカン</t>
    </rPh>
    <rPh sb="137" eb="139">
      <t>ジッシツ</t>
    </rPh>
    <rPh sb="139" eb="142">
      <t>コウサイヒ</t>
    </rPh>
    <rPh sb="142" eb="144">
      <t>ヒリツ</t>
    </rPh>
    <rPh sb="145" eb="147">
      <t>ジョウショウ</t>
    </rPh>
    <rPh sb="148" eb="150">
      <t>ミコ</t>
    </rPh>
    <rPh sb="156" eb="157">
      <t>ダイ</t>
    </rPh>
    <rPh sb="158" eb="159">
      <t>ジ</t>
    </rPh>
    <rPh sb="159" eb="163">
      <t>キコナイチョウ</t>
    </rPh>
    <rPh sb="163" eb="165">
      <t>シンコウ</t>
    </rPh>
    <rPh sb="165" eb="167">
      <t>ケイカク</t>
    </rPh>
    <rPh sb="176" eb="178">
      <t>トウサイ</t>
    </rPh>
    <rPh sb="183" eb="185">
      <t>カクシュ</t>
    </rPh>
    <rPh sb="185" eb="187">
      <t>ジギョウ</t>
    </rPh>
    <rPh sb="188" eb="190">
      <t>ヒヨウ</t>
    </rPh>
    <rPh sb="190" eb="193">
      <t>タイコウカ</t>
    </rPh>
    <rPh sb="194" eb="196">
      <t>ケンショウ</t>
    </rPh>
    <rPh sb="198" eb="199">
      <t>マチ</t>
    </rPh>
    <rPh sb="200" eb="202">
      <t>ザイセイ</t>
    </rPh>
    <rPh sb="202" eb="204">
      <t>キボ</t>
    </rPh>
    <rPh sb="205" eb="207">
      <t>ミア</t>
    </rPh>
    <rPh sb="209" eb="212">
      <t>チホウサイ</t>
    </rPh>
    <rPh sb="212" eb="214">
      <t>カリイレ</t>
    </rPh>
    <rPh sb="215" eb="21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</si>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</sst>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6ECA-4A5F-8E90-F2C10AF725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169034</c:v>
                </c:pt>
                <c:pt idx="1">
                  <c:v>403689</c:v>
                </c:pt>
                <c:pt idx="2">
                  <c:v>380284</c:v>
                </c:pt>
                <c:pt idx="3">
                  <c:v>176778</c:v>
                </c:pt>
                <c:pt idx="4">
                  <c:v>134945</c:v>
                </c:pt>
              </c:numCache>
            </c:numRef>
          </c:val>
          <c:smooth val="0"/>
          <c:extLst xmlns:c16r2="http://schemas.microsoft.com/office/drawing/2015/06/chart">
            <c:ext xmlns:c16="http://schemas.microsoft.com/office/drawing/2014/chart" uri="{C3380CC4-5D6E-409C-BE32-E72D297353CC}">
              <c16:uniqueId val="{00000001-6ECA-4A5F-8E90-F2C10AF72502}"/>
            </c:ext>
          </c:extLst>
        </c:ser>
        <c:dLbls>
          <c:showLegendKey val="0"/>
          <c:showVal val="0"/>
          <c:showCatName val="0"/>
          <c:showSerName val="0"/>
          <c:showPercent val="0"/>
          <c:showBubbleSize val="0"/>
        </c:dLbls>
        <c:marker val="1"/>
        <c:smooth val="0"/>
        <c:axId val="244644400"/>
        <c:axId val="117689392"/>
      </c:lineChart>
      <c:catAx>
        <c:axId val="24464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89392"/>
        <c:crosses val="autoZero"/>
        <c:auto val="1"/>
        <c:lblAlgn val="ctr"/>
        <c:lblOffset val="100"/>
        <c:tickLblSkip val="1"/>
        <c:tickMarkSkip val="1"/>
        <c:noMultiLvlLbl val="0"/>
      </c:catAx>
      <c:valAx>
        <c:axId val="11768939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64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3.85</c:v>
                </c:pt>
                <c:pt idx="1">
                  <c:v>3.28</c:v>
                </c:pt>
                <c:pt idx="2">
                  <c:v>8.43</c:v>
                </c:pt>
                <c:pt idx="3">
                  <c:v>0.09</c:v>
                </c:pt>
                <c:pt idx="4">
                  <c:v>1.93</c:v>
                </c:pt>
              </c:numCache>
            </c:numRef>
          </c:val>
          <c:extLst xmlns:c16r2="http://schemas.microsoft.com/office/drawing/2015/06/chart">
            <c:ext xmlns:c16="http://schemas.microsoft.com/office/drawing/2014/chart" uri="{C3380CC4-5D6E-409C-BE32-E72D297353CC}">
              <c16:uniqueId val="{00000000-D950-4CFC-90C1-B9E2594797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49.43</c:v>
                </c:pt>
                <c:pt idx="1">
                  <c:v>51.55</c:v>
                </c:pt>
                <c:pt idx="2">
                  <c:v>52.06</c:v>
                </c:pt>
                <c:pt idx="3">
                  <c:v>53.15</c:v>
                </c:pt>
                <c:pt idx="4">
                  <c:v>54.23</c:v>
                </c:pt>
              </c:numCache>
            </c:numRef>
          </c:val>
          <c:extLst xmlns:c16r2="http://schemas.microsoft.com/office/drawing/2015/06/chart">
            <c:ext xmlns:c16="http://schemas.microsoft.com/office/drawing/2014/chart" uri="{C3380CC4-5D6E-409C-BE32-E72D297353CC}">
              <c16:uniqueId val="{00000001-D950-4CFC-90C1-B9E25947975C}"/>
            </c:ext>
          </c:extLst>
        </c:ser>
        <c:dLbls>
          <c:showLegendKey val="0"/>
          <c:showVal val="0"/>
          <c:showCatName val="0"/>
          <c:showSerName val="0"/>
          <c:showPercent val="0"/>
          <c:showBubbleSize val="0"/>
        </c:dLbls>
        <c:gapWidth val="250"/>
        <c:overlap val="100"/>
        <c:axId val="118549872"/>
        <c:axId val="118550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7.39</c:v>
                </c:pt>
                <c:pt idx="1">
                  <c:v>0.71</c:v>
                </c:pt>
                <c:pt idx="2">
                  <c:v>6.36</c:v>
                </c:pt>
                <c:pt idx="3">
                  <c:v>-8.76</c:v>
                </c:pt>
                <c:pt idx="4">
                  <c:v>1.89</c:v>
                </c:pt>
              </c:numCache>
            </c:numRef>
          </c:val>
          <c:smooth val="0"/>
          <c:extLst xmlns:c16r2="http://schemas.microsoft.com/office/drawing/2015/06/chart">
            <c:ext xmlns:c16="http://schemas.microsoft.com/office/drawing/2014/chart" uri="{C3380CC4-5D6E-409C-BE32-E72D297353CC}">
              <c16:uniqueId val="{00000002-D950-4CFC-90C1-B9E25947975C}"/>
            </c:ext>
          </c:extLst>
        </c:ser>
        <c:dLbls>
          <c:showLegendKey val="0"/>
          <c:showVal val="0"/>
          <c:showCatName val="0"/>
          <c:showSerName val="0"/>
          <c:showPercent val="0"/>
          <c:showBubbleSize val="0"/>
        </c:dLbls>
        <c:marker val="1"/>
        <c:smooth val="0"/>
        <c:axId val="118549872"/>
        <c:axId val="118550264"/>
      </c:lineChart>
      <c:catAx>
        <c:axId val="11854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50264"/>
        <c:crosses val="autoZero"/>
        <c:auto val="1"/>
        <c:lblAlgn val="ctr"/>
        <c:lblOffset val="100"/>
        <c:tickLblSkip val="1"/>
        <c:tickMarkSkip val="1"/>
        <c:noMultiLvlLbl val="0"/>
      </c:catAx>
      <c:valAx>
        <c:axId val="118550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4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863-4E7B-A852-4708D49ECE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63-4E7B-A852-4708D49ECE4F}"/>
            </c:ext>
          </c:extLst>
        </c:ser>
        <c:ser>
          <c:idx val="2"/>
          <c:order val="2"/>
          <c:tx>
            <c:strRef>
              <c:f>データシート!$A$29</c:f>
              <c:strCache>
                <c:ptCount val="1"/>
                <c:pt idx="0">
                  <c:v>木古内町後期高齢者医療特別会計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c:v>
                </c:pt>
                <c:pt idx="4">
                  <c:v>#N/A</c:v>
                </c:pt>
                <c:pt idx="5">
                  <c:v>0</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2-B863-4E7B-A852-4708D49ECE4F}"/>
            </c:ext>
          </c:extLst>
        </c:ser>
        <c:ser>
          <c:idx val="3"/>
          <c:order val="3"/>
          <c:tx>
            <c:strRef>
              <c:f>データシート!$A$30</c:f>
              <c:strCache>
                <c:ptCount val="1"/>
                <c:pt idx="0">
                  <c:v>木古内町下水道事業特別会計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3-B863-4E7B-A852-4708D49ECE4F}"/>
            </c:ext>
          </c:extLst>
        </c:ser>
        <c:ser>
          <c:idx val="4"/>
          <c:order val="4"/>
          <c:tx>
            <c:strRef>
              <c:f>データシート!$A$31</c:f>
              <c:strCache>
                <c:ptCount val="1"/>
                <c:pt idx="0">
                  <c:v>木古内町介護保険事業特別会計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0.51</c:v>
                </c:pt>
                <c:pt idx="4">
                  <c:v>#N/A</c:v>
                </c:pt>
                <c:pt idx="5">
                  <c:v>0.4</c:v>
                </c:pt>
                <c:pt idx="6">
                  <c:v>#N/A</c:v>
                </c:pt>
                <c:pt idx="7">
                  <c:v>0.92</c:v>
                </c:pt>
                <c:pt idx="8">
                  <c:v>#N/A</c:v>
                </c:pt>
                <c:pt idx="9">
                  <c:v>1.04</c:v>
                </c:pt>
              </c:numCache>
            </c:numRef>
          </c:val>
          <c:extLst xmlns:c16r2="http://schemas.microsoft.com/office/drawing/2015/06/chart">
            <c:ext xmlns:c16="http://schemas.microsoft.com/office/drawing/2014/chart" uri="{C3380CC4-5D6E-409C-BE32-E72D297353CC}">
              <c16:uniqueId val="{00000004-B863-4E7B-A852-4708D49ECE4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3.85</c:v>
                </c:pt>
                <c:pt idx="2">
                  <c:v>#N/A</c:v>
                </c:pt>
                <c:pt idx="3">
                  <c:v>3.28</c:v>
                </c:pt>
                <c:pt idx="4">
                  <c:v>#N/A</c:v>
                </c:pt>
                <c:pt idx="5">
                  <c:v>8.42</c:v>
                </c:pt>
                <c:pt idx="6">
                  <c:v>#N/A</c:v>
                </c:pt>
                <c:pt idx="7">
                  <c:v>0.08</c:v>
                </c:pt>
                <c:pt idx="8">
                  <c:v>#N/A</c:v>
                </c:pt>
                <c:pt idx="9">
                  <c:v>1.92</c:v>
                </c:pt>
              </c:numCache>
            </c:numRef>
          </c:val>
          <c:extLst xmlns:c16r2="http://schemas.microsoft.com/office/drawing/2015/06/chart">
            <c:ext xmlns:c16="http://schemas.microsoft.com/office/drawing/2014/chart" uri="{C3380CC4-5D6E-409C-BE32-E72D297353CC}">
              <c16:uniqueId val="{00000005-B863-4E7B-A852-4708D49ECE4F}"/>
            </c:ext>
          </c:extLst>
        </c:ser>
        <c:ser>
          <c:idx val="6"/>
          <c:order val="6"/>
          <c:tx>
            <c:strRef>
              <c:f>データシート!$A$33</c:f>
              <c:strCache>
                <c:ptCount val="1"/>
                <c:pt idx="0">
                  <c:v>木古内町介護老人保健施設事業会計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5.32</c:v>
                </c:pt>
                <c:pt idx="2">
                  <c:v>#N/A</c:v>
                </c:pt>
                <c:pt idx="3">
                  <c:v>4.53</c:v>
                </c:pt>
                <c:pt idx="4">
                  <c:v>#N/A</c:v>
                </c:pt>
                <c:pt idx="5">
                  <c:v>3.16</c:v>
                </c:pt>
                <c:pt idx="6">
                  <c:v>#N/A</c:v>
                </c:pt>
                <c:pt idx="7">
                  <c:v>1.61</c:v>
                </c:pt>
                <c:pt idx="8">
                  <c:v>#N/A</c:v>
                </c:pt>
                <c:pt idx="9">
                  <c:v>2.98</c:v>
                </c:pt>
              </c:numCache>
            </c:numRef>
          </c:val>
          <c:extLst xmlns:c16r2="http://schemas.microsoft.com/office/drawing/2015/06/chart">
            <c:ext xmlns:c16="http://schemas.microsoft.com/office/drawing/2014/chart" uri="{C3380CC4-5D6E-409C-BE32-E72D297353CC}">
              <c16:uniqueId val="{00000006-B863-4E7B-A852-4708D49ECE4F}"/>
            </c:ext>
          </c:extLst>
        </c:ser>
        <c:ser>
          <c:idx val="7"/>
          <c:order val="7"/>
          <c:tx>
            <c:strRef>
              <c:f>データシート!$A$34</c:f>
              <c:strCache>
                <c:ptCount val="1"/>
                <c:pt idx="0">
                  <c:v>木古内町国民健康保険特別会計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c:v>
                </c:pt>
                <c:pt idx="2">
                  <c:v>#N/A</c:v>
                </c:pt>
                <c:pt idx="3">
                  <c:v>4.08</c:v>
                </c:pt>
                <c:pt idx="4">
                  <c:v>#N/A</c:v>
                </c:pt>
                <c:pt idx="5">
                  <c:v>4.53</c:v>
                </c:pt>
                <c:pt idx="6">
                  <c:v>#N/A</c:v>
                </c:pt>
                <c:pt idx="7">
                  <c:v>5.35</c:v>
                </c:pt>
                <c:pt idx="8">
                  <c:v>#N/A</c:v>
                </c:pt>
                <c:pt idx="9">
                  <c:v>3.51</c:v>
                </c:pt>
              </c:numCache>
            </c:numRef>
          </c:val>
          <c:extLst xmlns:c16r2="http://schemas.microsoft.com/office/drawing/2015/06/chart">
            <c:ext xmlns:c16="http://schemas.microsoft.com/office/drawing/2014/chart" uri="{C3380CC4-5D6E-409C-BE32-E72D297353CC}">
              <c16:uniqueId val="{00000007-B863-4E7B-A852-4708D49ECE4F}"/>
            </c:ext>
          </c:extLst>
        </c:ser>
        <c:ser>
          <c:idx val="8"/>
          <c:order val="8"/>
          <c:tx>
            <c:strRef>
              <c:f>データシート!$A$35</c:f>
              <c:strCache>
                <c:ptCount val="1"/>
                <c:pt idx="0">
                  <c:v>木古内町水道事業会計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2.59</c:v>
                </c:pt>
                <c:pt idx="2">
                  <c:v>#N/A</c:v>
                </c:pt>
                <c:pt idx="3">
                  <c:v>2.88</c:v>
                </c:pt>
                <c:pt idx="4">
                  <c:v>#N/A</c:v>
                </c:pt>
                <c:pt idx="5">
                  <c:v>3.51</c:v>
                </c:pt>
                <c:pt idx="6">
                  <c:v>#N/A</c:v>
                </c:pt>
                <c:pt idx="7">
                  <c:v>4.1100000000000003</c:v>
                </c:pt>
                <c:pt idx="8">
                  <c:v>#N/A</c:v>
                </c:pt>
                <c:pt idx="9">
                  <c:v>4.46</c:v>
                </c:pt>
              </c:numCache>
            </c:numRef>
          </c:val>
          <c:extLst xmlns:c16r2="http://schemas.microsoft.com/office/drawing/2015/06/chart">
            <c:ext xmlns:c16="http://schemas.microsoft.com/office/drawing/2014/chart" uri="{C3380CC4-5D6E-409C-BE32-E72D297353CC}">
              <c16:uniqueId val="{00000008-B863-4E7B-A852-4708D49ECE4F}"/>
            </c:ext>
          </c:extLst>
        </c:ser>
        <c:ser>
          <c:idx val="9"/>
          <c:order val="9"/>
          <c:tx>
            <c:strRef>
              <c:f>データシート!$A$36</c:f>
              <c:strCache>
                <c:ptCount val="1"/>
                <c:pt idx="0">
                  <c:v>木古内町国民健康保険病院事業会計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35.47</c:v>
                </c:pt>
                <c:pt idx="2">
                  <c:v>#N/A</c:v>
                </c:pt>
                <c:pt idx="3">
                  <c:v>33.72</c:v>
                </c:pt>
                <c:pt idx="4">
                  <c:v>#N/A</c:v>
                </c:pt>
                <c:pt idx="5">
                  <c:v>33.97</c:v>
                </c:pt>
                <c:pt idx="6">
                  <c:v>#N/A</c:v>
                </c:pt>
                <c:pt idx="7">
                  <c:v>35.72</c:v>
                </c:pt>
                <c:pt idx="8">
                  <c:v>#N/A</c:v>
                </c:pt>
                <c:pt idx="9">
                  <c:v>30.15</c:v>
                </c:pt>
              </c:numCache>
            </c:numRef>
          </c:val>
          <c:extLst xmlns:c16r2="http://schemas.microsoft.com/office/drawing/2015/06/chart">
            <c:ext xmlns:c16="http://schemas.microsoft.com/office/drawing/2014/chart" uri="{C3380CC4-5D6E-409C-BE32-E72D297353CC}">
              <c16:uniqueId val="{00000009-B863-4E7B-A852-4708D49ECE4F}"/>
            </c:ext>
          </c:extLst>
        </c:ser>
        <c:dLbls>
          <c:showLegendKey val="0"/>
          <c:showVal val="0"/>
          <c:showCatName val="0"/>
          <c:showSerName val="0"/>
          <c:showPercent val="0"/>
          <c:showBubbleSize val="0"/>
        </c:dLbls>
        <c:gapWidth val="150"/>
        <c:overlap val="100"/>
        <c:axId val="118551048"/>
        <c:axId val="118551440"/>
      </c:barChart>
      <c:catAx>
        <c:axId val="11855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51440"/>
        <c:crosses val="autoZero"/>
        <c:auto val="1"/>
        <c:lblAlgn val="ctr"/>
        <c:lblOffset val="100"/>
        <c:tickLblSkip val="1"/>
        <c:tickMarkSkip val="1"/>
        <c:noMultiLvlLbl val="0"/>
      </c:catAx>
      <c:valAx>
        <c:axId val="11855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51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618</c:v>
                </c:pt>
                <c:pt idx="5">
                  <c:v>615</c:v>
                </c:pt>
                <c:pt idx="8">
                  <c:v>562</c:v>
                </c:pt>
                <c:pt idx="11">
                  <c:v>545</c:v>
                </c:pt>
                <c:pt idx="14">
                  <c:v>536</c:v>
                </c:pt>
              </c:numCache>
            </c:numRef>
          </c:val>
          <c:extLst xmlns:c16r2="http://schemas.microsoft.com/office/drawing/2015/06/chart">
            <c:ext xmlns:c16="http://schemas.microsoft.com/office/drawing/2014/chart" uri="{C3380CC4-5D6E-409C-BE32-E72D297353CC}">
              <c16:uniqueId val="{00000000-6EAD-4CDB-B5DB-EDA9397F7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EAD-4CDB-B5DB-EDA9397F7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EAD-4CDB-B5DB-EDA9397F7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32</c:v>
                </c:pt>
                <c:pt idx="6">
                  <c:v>33</c:v>
                </c:pt>
                <c:pt idx="9">
                  <c:v>35</c:v>
                </c:pt>
                <c:pt idx="12">
                  <c:v>35</c:v>
                </c:pt>
              </c:numCache>
            </c:numRef>
          </c:val>
          <c:extLst xmlns:c16r2="http://schemas.microsoft.com/office/drawing/2015/06/chart">
            <c:ext xmlns:c16="http://schemas.microsoft.com/office/drawing/2014/chart" uri="{C3380CC4-5D6E-409C-BE32-E72D297353CC}">
              <c16:uniqueId val="{00000003-6EAD-4CDB-B5DB-EDA9397F7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240</c:v>
                </c:pt>
                <c:pt idx="6">
                  <c:v>256</c:v>
                </c:pt>
                <c:pt idx="9">
                  <c:v>253</c:v>
                </c:pt>
                <c:pt idx="12">
                  <c:v>209</c:v>
                </c:pt>
              </c:numCache>
            </c:numRef>
          </c:val>
          <c:extLst xmlns:c16r2="http://schemas.microsoft.com/office/drawing/2015/06/chart">
            <c:ext xmlns:c16="http://schemas.microsoft.com/office/drawing/2014/chart" uri="{C3380CC4-5D6E-409C-BE32-E72D297353CC}">
              <c16:uniqueId val="{00000004-6EAD-4CDB-B5DB-EDA9397F7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AD-4CDB-B5DB-EDA9397F7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EAD-4CDB-B5DB-EDA9397F7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492</c:v>
                </c:pt>
                <c:pt idx="3">
                  <c:v>476</c:v>
                </c:pt>
                <c:pt idx="6">
                  <c:v>422</c:v>
                </c:pt>
                <c:pt idx="9">
                  <c:v>425</c:v>
                </c:pt>
                <c:pt idx="12">
                  <c:v>456</c:v>
                </c:pt>
              </c:numCache>
            </c:numRef>
          </c:val>
          <c:extLst xmlns:c16r2="http://schemas.microsoft.com/office/drawing/2015/06/chart">
            <c:ext xmlns:c16="http://schemas.microsoft.com/office/drawing/2014/chart" uri="{C3380CC4-5D6E-409C-BE32-E72D297353CC}">
              <c16:uniqueId val="{00000007-6EAD-4CDB-B5DB-EDA9397F71DC}"/>
            </c:ext>
          </c:extLst>
        </c:ser>
        <c:dLbls>
          <c:showLegendKey val="0"/>
          <c:showVal val="0"/>
          <c:showCatName val="0"/>
          <c:showSerName val="0"/>
          <c:showPercent val="0"/>
          <c:showBubbleSize val="0"/>
        </c:dLbls>
        <c:gapWidth val="100"/>
        <c:overlap val="100"/>
        <c:axId val="118552616"/>
        <c:axId val="11855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133</c:v>
                </c:pt>
                <c:pt idx="5">
                  <c:v>#N/A</c:v>
                </c:pt>
                <c:pt idx="6">
                  <c:v>#N/A</c:v>
                </c:pt>
                <c:pt idx="7">
                  <c:v>149</c:v>
                </c:pt>
                <c:pt idx="8">
                  <c:v>#N/A</c:v>
                </c:pt>
                <c:pt idx="9">
                  <c:v>#N/A</c:v>
                </c:pt>
                <c:pt idx="10">
                  <c:v>168</c:v>
                </c:pt>
                <c:pt idx="11">
                  <c:v>#N/A</c:v>
                </c:pt>
                <c:pt idx="12">
                  <c:v>#N/A</c:v>
                </c:pt>
                <c:pt idx="13">
                  <c:v>164</c:v>
                </c:pt>
                <c:pt idx="14">
                  <c:v>#N/A</c:v>
                </c:pt>
              </c:numCache>
            </c:numRef>
          </c:val>
          <c:smooth val="0"/>
          <c:extLst xmlns:c16r2="http://schemas.microsoft.com/office/drawing/2015/06/chart">
            <c:ext xmlns:c16="http://schemas.microsoft.com/office/drawing/2014/chart" uri="{C3380CC4-5D6E-409C-BE32-E72D297353CC}">
              <c16:uniqueId val="{00000008-6EAD-4CDB-B5DB-EDA9397F71DC}"/>
            </c:ext>
          </c:extLst>
        </c:ser>
        <c:dLbls>
          <c:showLegendKey val="0"/>
          <c:showVal val="0"/>
          <c:showCatName val="0"/>
          <c:showSerName val="0"/>
          <c:showPercent val="0"/>
          <c:showBubbleSize val="0"/>
        </c:dLbls>
        <c:marker val="1"/>
        <c:smooth val="0"/>
        <c:axId val="118552616"/>
        <c:axId val="118553008"/>
      </c:lineChart>
      <c:catAx>
        <c:axId val="11855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53008"/>
        <c:crosses val="autoZero"/>
        <c:auto val="1"/>
        <c:lblAlgn val="ctr"/>
        <c:lblOffset val="100"/>
        <c:tickLblSkip val="1"/>
        <c:tickMarkSkip val="1"/>
        <c:noMultiLvlLbl val="0"/>
      </c:catAx>
      <c:valAx>
        <c:axId val="11855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5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4869</c:v>
                </c:pt>
                <c:pt idx="5">
                  <c:v>4809</c:v>
                </c:pt>
                <c:pt idx="8">
                  <c:v>5208</c:v>
                </c:pt>
                <c:pt idx="11">
                  <c:v>5223</c:v>
                </c:pt>
                <c:pt idx="14">
                  <c:v>5171</c:v>
                </c:pt>
              </c:numCache>
            </c:numRef>
          </c:val>
          <c:extLst xmlns:c16r2="http://schemas.microsoft.com/office/drawing/2015/06/chart">
            <c:ext xmlns:c16="http://schemas.microsoft.com/office/drawing/2014/chart" uri="{C3380CC4-5D6E-409C-BE32-E72D297353CC}">
              <c16:uniqueId val="{00000000-B622-437F-8D40-47B83C1367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340</c:v>
                </c:pt>
                <c:pt idx="5">
                  <c:v>334</c:v>
                </c:pt>
                <c:pt idx="8">
                  <c:v>289</c:v>
                </c:pt>
                <c:pt idx="11">
                  <c:v>241</c:v>
                </c:pt>
                <c:pt idx="14">
                  <c:v>212</c:v>
                </c:pt>
              </c:numCache>
            </c:numRef>
          </c:val>
          <c:extLst xmlns:c16r2="http://schemas.microsoft.com/office/drawing/2015/06/chart">
            <c:ext xmlns:c16="http://schemas.microsoft.com/office/drawing/2014/chart" uri="{C3380CC4-5D6E-409C-BE32-E72D297353CC}">
              <c16:uniqueId val="{00000001-B622-437F-8D40-47B83C1367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1381</c:v>
                </c:pt>
                <c:pt idx="5">
                  <c:v>1416</c:v>
                </c:pt>
                <c:pt idx="8">
                  <c:v>1441</c:v>
                </c:pt>
                <c:pt idx="11">
                  <c:v>1438</c:v>
                </c:pt>
                <c:pt idx="14">
                  <c:v>1435</c:v>
                </c:pt>
              </c:numCache>
            </c:numRef>
          </c:val>
          <c:extLst xmlns:c16r2="http://schemas.microsoft.com/office/drawing/2015/06/chart">
            <c:ext xmlns:c16="http://schemas.microsoft.com/office/drawing/2014/chart" uri="{C3380CC4-5D6E-409C-BE32-E72D297353CC}">
              <c16:uniqueId val="{00000002-B622-437F-8D40-47B83C1367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22-437F-8D40-47B83C1367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22-437F-8D40-47B83C1367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22-437F-8D40-47B83C1367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685</c:v>
                </c:pt>
                <c:pt idx="3">
                  <c:v>608</c:v>
                </c:pt>
                <c:pt idx="6">
                  <c:v>493</c:v>
                </c:pt>
                <c:pt idx="9">
                  <c:v>532</c:v>
                </c:pt>
                <c:pt idx="12">
                  <c:v>562</c:v>
                </c:pt>
              </c:numCache>
            </c:numRef>
          </c:val>
          <c:extLst xmlns:c16r2="http://schemas.microsoft.com/office/drawing/2015/06/chart">
            <c:ext xmlns:c16="http://schemas.microsoft.com/office/drawing/2014/chart" uri="{C3380CC4-5D6E-409C-BE32-E72D297353CC}">
              <c16:uniqueId val="{00000006-B622-437F-8D40-47B83C1367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283</c:v>
                </c:pt>
                <c:pt idx="3">
                  <c:v>252</c:v>
                </c:pt>
                <c:pt idx="6">
                  <c:v>222</c:v>
                </c:pt>
                <c:pt idx="9">
                  <c:v>188</c:v>
                </c:pt>
                <c:pt idx="12">
                  <c:v>191</c:v>
                </c:pt>
              </c:numCache>
            </c:numRef>
          </c:val>
          <c:extLst xmlns:c16r2="http://schemas.microsoft.com/office/drawing/2015/06/chart">
            <c:ext xmlns:c16="http://schemas.microsoft.com/office/drawing/2014/chart" uri="{C3380CC4-5D6E-409C-BE32-E72D297353CC}">
              <c16:uniqueId val="{00000007-B622-437F-8D40-47B83C1367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2898</c:v>
                </c:pt>
                <c:pt idx="3">
                  <c:v>2878</c:v>
                </c:pt>
                <c:pt idx="6">
                  <c:v>2774</c:v>
                </c:pt>
                <c:pt idx="9">
                  <c:v>2747</c:v>
                </c:pt>
                <c:pt idx="12">
                  <c:v>2491</c:v>
                </c:pt>
              </c:numCache>
            </c:numRef>
          </c:val>
          <c:extLst xmlns:c16r2="http://schemas.microsoft.com/office/drawing/2015/06/chart">
            <c:ext xmlns:c16="http://schemas.microsoft.com/office/drawing/2014/chart" uri="{C3380CC4-5D6E-409C-BE32-E72D297353CC}">
              <c16:uniqueId val="{00000008-B622-437F-8D40-47B83C1367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622-437F-8D40-47B83C1367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4127</c:v>
                </c:pt>
                <c:pt idx="3">
                  <c:v>4702</c:v>
                </c:pt>
                <c:pt idx="6">
                  <c:v>5418</c:v>
                </c:pt>
                <c:pt idx="9">
                  <c:v>5610</c:v>
                </c:pt>
                <c:pt idx="12">
                  <c:v>5627</c:v>
                </c:pt>
              </c:numCache>
            </c:numRef>
          </c:val>
          <c:extLst xmlns:c16r2="http://schemas.microsoft.com/office/drawing/2015/06/chart">
            <c:ext xmlns:c16="http://schemas.microsoft.com/office/drawing/2014/chart" uri="{C3380CC4-5D6E-409C-BE32-E72D297353CC}">
              <c16:uniqueId val="{0000000A-B622-437F-8D40-47B83C1367D3}"/>
            </c:ext>
          </c:extLst>
        </c:ser>
        <c:dLbls>
          <c:showLegendKey val="0"/>
          <c:showVal val="0"/>
          <c:showCatName val="0"/>
          <c:showSerName val="0"/>
          <c:showPercent val="0"/>
          <c:showBubbleSize val="0"/>
        </c:dLbls>
        <c:gapWidth val="100"/>
        <c:overlap val="100"/>
        <c:axId val="362643648"/>
        <c:axId val="362644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1402</c:v>
                </c:pt>
                <c:pt idx="2">
                  <c:v>#N/A</c:v>
                </c:pt>
                <c:pt idx="3">
                  <c:v>#N/A</c:v>
                </c:pt>
                <c:pt idx="4">
                  <c:v>1882</c:v>
                </c:pt>
                <c:pt idx="5">
                  <c:v>#N/A</c:v>
                </c:pt>
                <c:pt idx="6">
                  <c:v>#N/A</c:v>
                </c:pt>
                <c:pt idx="7">
                  <c:v>1970</c:v>
                </c:pt>
                <c:pt idx="8">
                  <c:v>#N/A</c:v>
                </c:pt>
                <c:pt idx="9">
                  <c:v>#N/A</c:v>
                </c:pt>
                <c:pt idx="10">
                  <c:v>2176</c:v>
                </c:pt>
                <c:pt idx="11">
                  <c:v>#N/A</c:v>
                </c:pt>
                <c:pt idx="12">
                  <c:v>#N/A</c:v>
                </c:pt>
                <c:pt idx="13">
                  <c:v>2052</c:v>
                </c:pt>
                <c:pt idx="14">
                  <c:v>#N/A</c:v>
                </c:pt>
              </c:numCache>
            </c:numRef>
          </c:val>
          <c:smooth val="0"/>
          <c:extLst xmlns:c16r2="http://schemas.microsoft.com/office/drawing/2015/06/chart">
            <c:ext xmlns:c16="http://schemas.microsoft.com/office/drawing/2014/chart" uri="{C3380CC4-5D6E-409C-BE32-E72D297353CC}">
              <c16:uniqueId val="{0000000B-B622-437F-8D40-47B83C1367D3}"/>
            </c:ext>
          </c:extLst>
        </c:ser>
        <c:dLbls>
          <c:showLegendKey val="0"/>
          <c:showVal val="0"/>
          <c:showCatName val="0"/>
          <c:showSerName val="0"/>
          <c:showPercent val="0"/>
          <c:showBubbleSize val="0"/>
        </c:dLbls>
        <c:marker val="1"/>
        <c:smooth val="0"/>
        <c:axId val="362643648"/>
        <c:axId val="362644040"/>
      </c:lineChart>
      <c:catAx>
        <c:axId val="3626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644040"/>
        <c:crosses val="autoZero"/>
        <c:auto val="1"/>
        <c:lblAlgn val="ctr"/>
        <c:lblOffset val="100"/>
        <c:tickLblSkip val="1"/>
        <c:tickMarkSkip val="1"/>
        <c:noMultiLvlLbl val="0"/>
      </c:catAx>
      <c:valAx>
        <c:axId val="36264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6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1420</c:v>
                </c:pt>
                <c:pt idx="1">
                  <c:v>1414</c:v>
                </c:pt>
                <c:pt idx="2">
                  <c:v>1416</c:v>
                </c:pt>
              </c:numCache>
            </c:numRef>
          </c:val>
          <c:extLst xmlns:c16r2="http://schemas.microsoft.com/office/drawing/2015/06/chart">
            <c:ext xmlns:c16="http://schemas.microsoft.com/office/drawing/2014/chart" uri="{C3380CC4-5D6E-409C-BE32-E72D297353CC}">
              <c16:uniqueId val="{00000000-D9EF-450D-B19A-127A832672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D9EF-450D-B19A-127A832672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803</c:v>
                </c:pt>
                <c:pt idx="1">
                  <c:v>1247</c:v>
                </c:pt>
                <c:pt idx="2">
                  <c:v>1186</c:v>
                </c:pt>
              </c:numCache>
            </c:numRef>
          </c:val>
          <c:extLst xmlns:c16r2="http://schemas.microsoft.com/office/drawing/2015/06/chart">
            <c:ext xmlns:c16="http://schemas.microsoft.com/office/drawing/2014/chart" uri="{C3380CC4-5D6E-409C-BE32-E72D297353CC}">
              <c16:uniqueId val="{00000002-D9EF-450D-B19A-127A832672C1}"/>
            </c:ext>
          </c:extLst>
        </c:ser>
        <c:dLbls>
          <c:showLegendKey val="0"/>
          <c:showVal val="0"/>
          <c:showCatName val="0"/>
          <c:showSerName val="0"/>
          <c:showPercent val="0"/>
          <c:showBubbleSize val="0"/>
        </c:dLbls>
        <c:gapWidth val="120"/>
        <c:overlap val="100"/>
        <c:axId val="362645216"/>
        <c:axId val="362645608"/>
      </c:barChart>
      <c:catAx>
        <c:axId val="36264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645608"/>
        <c:crosses val="autoZero"/>
        <c:auto val="1"/>
        <c:lblAlgn val="ctr"/>
        <c:lblOffset val="100"/>
        <c:tickLblSkip val="1"/>
        <c:tickMarkSkip val="1"/>
        <c:noMultiLvlLbl val="0"/>
      </c:catAx>
      <c:valAx>
        <c:axId val="362645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64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E7-4115-A609-ACCDBEC7529A}"/>
                </c:ext>
                <c:ext xmlns:c15="http://schemas.microsoft.com/office/drawing/2012/chart" uri="{CE6537A1-D6FC-4f65-9D91-7224C49458BB}">
                  <c15:dlblFieldTable>
                    <c15:dlblFTEntry>
                      <c15:txfldGUID>{D22B8B12-715E-46B8-BA70-FA4C9EABD56E}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E7-4115-A609-ACCDBEC7529A}"/>
                </c:ext>
                <c:ext xmlns:c15="http://schemas.microsoft.com/office/drawing/2012/chart" uri="{CE6537A1-D6FC-4f65-9D91-7224C49458BB}">
                  <c15:dlblFieldTable>
                    <c15:dlblFTEntry>
                      <c15:txfldGUID>{C005CA63-B12D-4304-9807-FAE4FAE4E82C}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E7-4115-A609-ACCDBEC7529A}"/>
                </c:ext>
                <c:ext xmlns:c15="http://schemas.microsoft.com/office/drawing/2012/chart" uri="{CE6537A1-D6FC-4f65-9D91-7224C49458BB}">
                  <c15:dlblFieldTable>
                    <c15:dlblFTEntry>
                      <c15:txfldGUID>{8A136EEE-2FCF-4901-B8D9-9C7005216D64}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E7-4115-A609-ACCDBEC7529A}"/>
                </c:ext>
                <c:ext xmlns:c15="http://schemas.microsoft.com/office/drawing/2012/chart" uri="{CE6537A1-D6FC-4f65-9D91-7224C49458BB}">
                  <c15:dlblFieldTable>
                    <c15:dlblFTEntry>
                      <c15:txfldGUID>{302F011F-5CDD-42D8-AFC7-D1C2FD2FD90B}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E7-4115-A609-ACCDBEC7529A}"/>
                </c:ext>
                <c:ext xmlns:c15="http://schemas.microsoft.com/office/drawing/2012/chart" uri="{CE6537A1-D6FC-4f65-9D91-7224C49458BB}">
                  <c15:dlblFieldTable>
                    <c15:dlblFTEntry>
                      <c15:txfldGUID>{E3492439-B613-43DD-A86B-808AC51687FB}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E7-4115-A609-ACCDBEC7529A}"/>
                </c:ext>
                <c:ext xmlns:c15="http://schemas.microsoft.com/office/drawing/2012/chart" uri="{CE6537A1-D6FC-4f65-9D91-7224C49458BB}">
                  <c15:dlblFieldTable>
                    <c15:dlblFTEntry>
                      <c15:txfldGUID>{7C2C0021-1966-43C7-8C5A-97DA809C6ED4}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E7-4115-A609-ACCDBEC7529A}"/>
                </c:ext>
                <c:ext xmlns:c15="http://schemas.microsoft.com/office/drawing/2012/chart" uri="{CE6537A1-D6FC-4f65-9D91-7224C49458BB}">
                  <c15:dlblFieldTable>
                    <c15:dlblFTEntry>
                      <c15:txfldGUID>{36945ABC-C9AA-4C9A-A1A6-B7F9BDBB8983}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E7-4115-A609-ACCDBEC7529A}"/>
                </c:ext>
                <c:ext xmlns:c15="http://schemas.microsoft.com/office/drawing/2012/chart" uri="{CE6537A1-D6FC-4f65-9D91-7224C49458BB}">
                  <c15:dlblFieldTable>
                    <c15:dlblFTEntry>
                      <c15:txfldGUID>{216492D7-7DFE-4552-9E05-9FFAB2C3AFD4}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E7-4115-A609-ACCDBEC7529A}"/>
                </c:ext>
                <c:ext xmlns:c15="http://schemas.microsoft.com/office/drawing/2012/chart" uri="{CE6537A1-D6FC-4f65-9D91-7224C49458BB}">
                  <c15:dlblFieldTable>
                    <c15:dlblFTEntry>
                      <c15:txfldGUID>{A914DE10-B888-48F1-AE82-7F33EDA345DE}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63.1</c:v>
                </c:pt>
                <c:pt idx="32">
                  <c:v>61.1</c:v>
                </c:pt>
              </c:numCache>
            </c:numRef>
          </c:xVal>
          <c:yVal>
            <c:numRef>
              <c:f>公会計指標分析・財政指標組合せ分析表!$BP$51:$DC$51</c:f>
              <c:numCache>
                <c:formatCode>#,##0.0;"▲ "#,##0.0</c:formatCode>
                <c:ptCount val="40"/>
                <c:pt idx="16">
                  <c:v>89.5</c:v>
                </c:pt>
                <c:pt idx="24">
                  <c:v>101.2</c:v>
                </c:pt>
                <c:pt idx="32">
                  <c:v>97</c:v>
                </c:pt>
              </c:numCache>
            </c:numRef>
          </c:yVal>
          <c:smooth val="0"/>
          <c:extLst xmlns:c16r2="http://schemas.microsoft.com/office/drawing/2015/06/chart">
            <c:ext xmlns:c16="http://schemas.microsoft.com/office/drawing/2014/chart" uri="{C3380CC4-5D6E-409C-BE32-E72D297353CC}">
              <c16:uniqueId val="{00000009-B2E7-4115-A609-ACCDBEC752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E7-4115-A609-ACCDBEC7529A}"/>
                </c:ext>
                <c:ext xmlns:c15="http://schemas.microsoft.com/office/drawing/2012/chart" uri="{CE6537A1-D6FC-4f65-9D91-7224C49458BB}">
                  <c15:dlblFieldTable>
                    <c15:dlblFTEntry>
                      <c15:txfldGUID>{AB0D03DF-81B4-45EF-8CDE-1671E1B76AB6}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E7-4115-A609-ACCDBEC7529A}"/>
                </c:ext>
                <c:ext xmlns:c15="http://schemas.microsoft.com/office/drawing/2012/chart" uri="{CE6537A1-D6FC-4f65-9D91-7224C49458BB}">
                  <c15:dlblFieldTable>
                    <c15:dlblFTEntry>
                      <c15:txfldGUID>{C054597E-DDDB-4F54-8AEC-8D954DD82049}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E7-4115-A609-ACCDBEC7529A}"/>
                </c:ext>
                <c:ext xmlns:c15="http://schemas.microsoft.com/office/drawing/2012/chart" uri="{CE6537A1-D6FC-4f65-9D91-7224C49458BB}">
                  <c15:dlblFieldTable>
                    <c15:dlblFTEntry>
                      <c15:txfldGUID>{EEC3C661-35DD-4B8E-9F0B-ACC57AEC3534}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E7-4115-A609-ACCDBEC7529A}"/>
                </c:ext>
                <c:ext xmlns:c15="http://schemas.microsoft.com/office/drawing/2012/chart" uri="{CE6537A1-D6FC-4f65-9D91-7224C49458BB}">
                  <c15:dlblFieldTable>
                    <c15:dlblFTEntry>
                      <c15:txfldGUID>{CF8C8490-E698-4CB0-A51F-987E81344AEE}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E7-4115-A609-ACCDBEC7529A}"/>
                </c:ext>
                <c:ext xmlns:c15="http://schemas.microsoft.com/office/drawing/2012/chart" uri="{CE6537A1-D6FC-4f65-9D91-7224C49458BB}">
                  <c15:dlblFieldTable>
                    <c15:dlblFTEntry>
                      <c15:txfldGUID>{DF2B8171-0C9A-4806-ABA4-43AFFD60989B}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E7-4115-A609-ACCDBEC7529A}"/>
                </c:ext>
                <c:ext xmlns:c15="http://schemas.microsoft.com/office/drawing/2012/chart" uri="{CE6537A1-D6FC-4f65-9D91-7224C49458BB}">
                  <c15:dlblFieldTable>
                    <c15:dlblFTEntry>
                      <c15:txfldGUID>{A6A179B5-791E-4198-8A37-D6155AB6C153}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E7-4115-A609-ACCDBEC7529A}"/>
                </c:ext>
                <c:ext xmlns:c15="http://schemas.microsoft.com/office/drawing/2012/chart" uri="{CE6537A1-D6FC-4f65-9D91-7224C49458BB}">
                  <c15:dlblFieldTable>
                    <c15:dlblFTEntry>
                      <c15:txfldGUID>{FE3114E6-218B-49D6-B455-AB6F99824A2B}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E7-4115-A609-ACCDBEC7529A}"/>
                </c:ext>
                <c:ext xmlns:c15="http://schemas.microsoft.com/office/drawing/2012/chart" uri="{CE6537A1-D6FC-4f65-9D91-7224C49458BB}">
                  <c15:dlblFieldTable>
                    <c15:dlblFTEntry>
                      <c15:txfldGUID>{4E8DF3FB-E4BC-419A-A622-492169035974}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E7-4115-A609-ACCDBEC7529A}"/>
                </c:ext>
                <c:ext xmlns:c15="http://schemas.microsoft.com/office/drawing/2012/chart" uri="{CE6537A1-D6FC-4f65-9D91-7224C49458BB}">
                  <c15:dlblFieldTable>
                    <c15:dlblFTEntry>
                      <c15:txfldGUID>{AA9B08CA-532F-415A-9AD6-60EDC3131686}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2E7-4115-A609-ACCDBEC7529A}"/>
            </c:ext>
          </c:extLst>
        </c:ser>
        <c:dLbls>
          <c:showLegendKey val="0"/>
          <c:showVal val="1"/>
          <c:showCatName val="0"/>
          <c:showSerName val="0"/>
          <c:showPercent val="0"/>
          <c:showBubbleSize val="0"/>
        </c:dLbls>
        <c:axId val="434613280"/>
        <c:axId val="434613672"/>
      </c:scatterChart>
      <c:valAx>
        <c:axId val="434613280"/>
        <c:scaling>
          <c:orientation val="minMax"/>
          <c:max val="63.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613672"/>
        <c:crosses val="autoZero"/>
        <c:crossBetween val="midCat"/>
      </c:valAx>
      <c:valAx>
        <c:axId val="434613672"/>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61328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FD-4AFB-9A08-4F161F918D6A}"/>
                </c:ext>
                <c:ext xmlns:c15="http://schemas.microsoft.com/office/drawing/2012/chart" uri="{CE6537A1-D6FC-4f65-9D91-7224C49458BB}">
                  <c15:dlblFieldTable>
                    <c15:dlblFTEntry>
                      <c15:txfldGUID>{AC5BD339-B60F-4963-BFCC-494810F8E865}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FD-4AFB-9A08-4F161F918D6A}"/>
                </c:ext>
                <c:ext xmlns:c15="http://schemas.microsoft.com/office/drawing/2012/chart" uri="{CE6537A1-D6FC-4f65-9D91-7224C49458BB}">
                  <c15:dlblFieldTable>
                    <c15:dlblFTEntry>
                      <c15:txfldGUID>{960F5CCA-6A8F-450A-A2BD-A237745D6A44}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FD-4AFB-9A08-4F161F918D6A}"/>
                </c:ext>
                <c:ext xmlns:c15="http://schemas.microsoft.com/office/drawing/2012/chart" uri="{CE6537A1-D6FC-4f65-9D91-7224C49458BB}">
                  <c15:dlblFieldTable>
                    <c15:dlblFTEntry>
                      <c15:txfldGUID>{0522C2BB-994B-41A9-AE15-F9CC53629962}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FD-4AFB-9A08-4F161F918D6A}"/>
                </c:ext>
                <c:ext xmlns:c15="http://schemas.microsoft.com/office/drawing/2012/chart" uri="{CE6537A1-D6FC-4f65-9D91-7224C49458BB}">
                  <c15:dlblFieldTable>
                    <c15:dlblFTEntry>
                      <c15:txfldGUID>{EA1AD7D2-1FC0-4ABC-80F9-4B83A1AEF820}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FD-4AFB-9A08-4F161F918D6A}"/>
                </c:ext>
                <c:ext xmlns:c15="http://schemas.microsoft.com/office/drawing/2012/chart" uri="{CE6537A1-D6FC-4f65-9D91-7224C49458BB}">
                  <c15:dlblFieldTable>
                    <c15:dlblFTEntry>
                      <c15:txfldGUID>{E607F7CE-43A8-4CC9-9FA1-C5AB1D96755E}</c15:txfldGUID>
                      <c15:f>#REF!</c15:f>
                      <c15:dlblFieldTableCache>
                        <c:ptCount val="1"/>
                        <c:pt idx="0">
                          <c:v>#REF!</c:v>
                        </c:pt>
                      </c15:dlblFieldTableCache>
                    </c15:dlblFTEntry>
                  </c15:dlblFieldTable>
                  <c15:showDataLabelsRange val="0"/>
                </c:ext>
              </c:extLst>
            </c:dLbl>
            <c:dLbl>
              <c:idx val="8"/>
              <c:layout>
                <c:manualLayout>
                  <c:x val="-2.7064150102463724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FD-4AFB-9A08-4F161F918D6A}"/>
                </c:ext>
                <c:ext xmlns:c15="http://schemas.microsoft.com/office/drawing/2012/chart" uri="{CE6537A1-D6FC-4f65-9D91-7224C49458BB}">
                  <c15:dlblFieldTable>
                    <c15:dlblFTEntry>
                      <c15:txfldGUID>{363BEA82-29AB-4C6B-9BF9-905D140F165A}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633183313575755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FD-4AFB-9A08-4F161F918D6A}"/>
                </c:ext>
                <c:ext xmlns:c15="http://schemas.microsoft.com/office/drawing/2012/chart" uri="{CE6537A1-D6FC-4f65-9D91-7224C49458BB}">
                  <c15:dlblFieldTable>
                    <c15:dlblFTEntry>
                      <c15:txfldGUID>{EE0D4873-1E72-4F9F-92CB-E3D409C77240}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FD-4AFB-9A08-4F161F918D6A}"/>
                </c:ext>
                <c:ext xmlns:c15="http://schemas.microsoft.com/office/drawing/2012/chart" uri="{CE6537A1-D6FC-4f65-9D91-7224C49458BB}">
                  <c15:dlblFieldTable>
                    <c15:dlblFTEntry>
                      <c15:txfldGUID>{E9A0E978-1BD2-4301-BA2F-533818409E31}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FD-4AFB-9A08-4F161F918D6A}"/>
                </c:ext>
                <c:ext xmlns:c15="http://schemas.microsoft.com/office/drawing/2012/chart" uri="{CE6537A1-D6FC-4f65-9D91-7224C49458BB}">
                  <c15:dlblFieldTable>
                    <c15:dlblFTEntry>
                      <c15:txfldGUID>{519B118A-503E-488A-8656-C385CDC219CA}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6.5</c:v>
                </c:pt>
                <c:pt idx="16">
                  <c:v>6.4</c:v>
                </c:pt>
                <c:pt idx="24">
                  <c:v>6.9</c:v>
                </c:pt>
                <c:pt idx="32">
                  <c:v>7.4</c:v>
                </c:pt>
              </c:numCache>
            </c:numRef>
          </c:xVal>
          <c:yVal>
            <c:numRef>
              <c:f>公会計指標分析・財政指標組合せ分析表!$BP$73:$DC$73</c:f>
              <c:numCache>
                <c:formatCode>#,##0.0;"▲ "#,##0.0</c:formatCode>
                <c:ptCount val="40"/>
                <c:pt idx="0">
                  <c:v>64.7</c:v>
                </c:pt>
                <c:pt idx="8">
                  <c:v>88.5</c:v>
                </c:pt>
                <c:pt idx="16">
                  <c:v>89.5</c:v>
                </c:pt>
                <c:pt idx="24">
                  <c:v>101.2</c:v>
                </c:pt>
                <c:pt idx="32">
                  <c:v>97</c:v>
                </c:pt>
              </c:numCache>
            </c:numRef>
          </c:yVal>
          <c:smooth val="0"/>
          <c:extLst xmlns:c16r2="http://schemas.microsoft.com/office/drawing/2015/06/chart">
            <c:ext xmlns:c16="http://schemas.microsoft.com/office/drawing/2014/chart" uri="{C3380CC4-5D6E-409C-BE32-E72D297353CC}">
              <c16:uniqueId val="{00000009-10FD-4AFB-9A08-4F161F918D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FD-4AFB-9A08-4F161F918D6A}"/>
                </c:ext>
                <c:ext xmlns:c15="http://schemas.microsoft.com/office/drawing/2012/chart" uri="{CE6537A1-D6FC-4f65-9D91-7224C49458BB}">
                  <c15:dlblFieldTable>
                    <c15:dlblFTEntry>
                      <c15:txfldGUID>{EF9B90F0-4921-42A8-A0E8-0D49673284F5}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FD-4AFB-9A08-4F161F918D6A}"/>
                </c:ext>
                <c:ext xmlns:c15="http://schemas.microsoft.com/office/drawing/2012/chart" uri="{CE6537A1-D6FC-4f65-9D91-7224C49458BB}">
                  <c15:dlblFieldTable>
                    <c15:dlblFTEntry>
                      <c15:txfldGUID>{5E0D1DC3-E1AF-4B2A-A21D-43F86F9E478A}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FD-4AFB-9A08-4F161F918D6A}"/>
                </c:ext>
                <c:ext xmlns:c15="http://schemas.microsoft.com/office/drawing/2012/chart" uri="{CE6537A1-D6FC-4f65-9D91-7224C49458BB}">
                  <c15:dlblFieldTable>
                    <c15:dlblFTEntry>
                      <c15:txfldGUID>{9A5F5694-5AC3-4BB6-9007-5B26EC148505}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FD-4AFB-9A08-4F161F918D6A}"/>
                </c:ext>
                <c:ext xmlns:c15="http://schemas.microsoft.com/office/drawing/2012/chart" uri="{CE6537A1-D6FC-4f65-9D91-7224C49458BB}">
                  <c15:dlblFieldTable>
                    <c15:dlblFTEntry>
                      <c15:txfldGUID>{7596B1BA-8845-4C47-A361-BBA75D58CEEA}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FD-4AFB-9A08-4F161F918D6A}"/>
                </c:ext>
                <c:ext xmlns:c15="http://schemas.microsoft.com/office/drawing/2012/chart" uri="{CE6537A1-D6FC-4f65-9D91-7224C49458BB}">
                  <c15:dlblFieldTable>
                    <c15:dlblFTEntry>
                      <c15:txfldGUID>{A81958C1-D13B-4231-B8B5-143DA501B4F9}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FD-4AFB-9A08-4F161F918D6A}"/>
                </c:ext>
                <c:ext xmlns:c15="http://schemas.microsoft.com/office/drawing/2012/chart" uri="{CE6537A1-D6FC-4f65-9D91-7224C49458BB}">
                  <c15:dlblFieldTable>
                    <c15:dlblFTEntry>
                      <c15:txfldGUID>{7E1503D7-10B2-4C8E-9409-76BB5D23CFBE}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FD-4AFB-9A08-4F161F918D6A}"/>
                </c:ext>
                <c:ext xmlns:c15="http://schemas.microsoft.com/office/drawing/2012/chart" uri="{CE6537A1-D6FC-4f65-9D91-7224C49458BB}">
                  <c15:dlblFieldTable>
                    <c15:dlblFTEntry>
                      <c15:txfldGUID>{A2FDB65A-944F-4E51-860B-C9E9CB12C404}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FD-4AFB-9A08-4F161F918D6A}"/>
                </c:ext>
                <c:ext xmlns:c15="http://schemas.microsoft.com/office/drawing/2012/chart" uri="{CE6537A1-D6FC-4f65-9D91-7224C49458BB}">
                  <c15:dlblFieldTable>
                    <c15:dlblFTEntry>
                      <c15:txfldGUID>{9C3ABEA0-F96E-421C-A931-8DA48CF29838}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FD-4AFB-9A08-4F161F918D6A}"/>
                </c:ext>
                <c:ext xmlns:c15="http://schemas.microsoft.com/office/drawing/2012/chart" uri="{CE6537A1-D6FC-4f65-9D91-7224C49458BB}">
                  <c15:dlblFieldTable>
                    <c15:dlblFTEntry>
                      <c15:txfldGUID>{86147B8C-97D4-4C8D-A2BA-B5541ED9EEF7}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6.4</c:v>
                </c:pt>
                <c:pt idx="24">
                  <c:v>6.9</c:v>
                </c:pt>
                <c:pt idx="32">
                  <c:v>7.1</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0FD-4AFB-9A08-4F161F918D6A}"/>
            </c:ext>
          </c:extLst>
        </c:ser>
        <c:dLbls>
          <c:showLegendKey val="0"/>
          <c:showVal val="1"/>
          <c:showCatName val="0"/>
          <c:showSerName val="0"/>
          <c:showPercent val="0"/>
          <c:showBubbleSize val="0"/>
        </c:dLbls>
        <c:axId val="435809792"/>
        <c:axId val="435810184"/>
      </c:scatterChart>
      <c:valAx>
        <c:axId val="435809792"/>
        <c:scaling>
          <c:orientation val="minMax"/>
          <c:max val="10.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810184"/>
        <c:crosses val="autoZero"/>
        <c:crossBetween val="midCat"/>
      </c:valAx>
      <c:valAx>
        <c:axId val="435810184"/>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8097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元利償還金は前年度から</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百万円増加しているが、介護老人保健施設事業に係る元利償還金に対する繰入金が減少しているため、元利償還金</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では</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一方で算入公債費等については、過疎対策事業債償還額の減及び事業費補正により基準財政需要額に算入された公債費の額の減等により、前年度から</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百万円減少しており、単年度の実質公債費比率はほぼ横ばいで推移している。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今後は新幹線関連事業に係る起債の元金償還が始まり元利償還金が増加する見込みであるため、第</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次振興計画に基づき計画的な起債借入に努め、比率上昇の抑制を図っていく。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当町の将来負担比率は前年度から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減少しているが、これは病院事業・水道事業に係る公営企業債等繰入見込額が減少したためである。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一方で、充当可能特定歳入である公営住宅使用料については、入居者の減及び公営住宅の老朽化に伴う維持補修費の増により公営住宅建設事業債元利償還金に係る充当実績額が減少傾向にある。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今後は、インフラ・公共施設等の長寿命化対策や公営住宅の建替・除却等による将来負担増が見込まれるため、平成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年度に策定した公共施設等総合管理計画を基に計画的な起債借入に努め、地方債残高の上昇を抑制するとともに、引き続き経費節減に取り組み充当可能基金の上積みに努め、比率の低減を図っていく。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北海道木古内町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基金全体では、積立額が基金利子収入及びふるさと納税等による寄附金収入分で</a:t>
          </a:r>
          <a:r>
            <a:rPr kumimoji="1" lang="en-US" altLang="ja-JP"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百万円程度となっており、特定目的基金で各事業に係る取り崩し</a:t>
          </a:r>
          <a:r>
            <a:rPr kumimoji="1" lang="en-US" altLang="ja-JP"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百万円を行ったことから、対前年度比</a:t>
          </a:r>
          <a:r>
            <a:rPr kumimoji="1" lang="en-US" altLang="ja-JP"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・江差線代替輸送確保基金：ＪＲ江差木古内線の廃止に伴う代替輸送事業（バス運行）の財政需要に充当する。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・旧江差線施設解体撤去事業準備基金：ＪＲ江差木古内線の廃止に伴い譲渡を受けた鉄道関連施設の解体撤去等に要する経費に充当する。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・木古内町企業振興促進基金：企業の新規立地、設備投資等を促進するために必要な経費の財源に充当する。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・木古内町まちづくり応援基金：木古内町のさらなる発展振興を図るために寄附金を募り、寄附者の木古内町へのまちづくりに参加する思いを具現化するための施策に要する経費に充当する。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・木古内町教育基金：教育の振興及び充実を図る事業の財源に充当する。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基金利子収入</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及びふるさと納税等による寄附金収入</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各事業に係る取り崩し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百万円を行ったことから、対前年度比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江差線代替輸送確保基金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は、ＪＲ江差木古内線の廃止に伴う代替輸送事業（バス運行）に係る費用負担に対して、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木古内町のほか上ノ国町、江差町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の３町分を、ＪＲから運行支援金として受領し基金積立しているため、基金残高がなくなるまでは基金を充当し、残高がなくなった際には３町で負担方法等を協議することとしている。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江差線施設解体撤去事業準備基金は、ＪＲ江差木古内線の廃止に伴い支障となる鉄路・橋梁・駅舎等の解体撤去費をＪＲから受領し基金積立しているため、基金残高の範囲内で必要な鉄道関連施設の解体撤去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木古内町企業振興促進基金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は、現在の基金残高の範囲内で、企業の新規立地、設備投資等に対して申請の都度、内容を審査のうえ助成金を交付することとしている。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まちづくり応援基金及び教育基金については、ふるさと納税等で受領した寄附金を原資としており、寄附者が選択した目的に沿った施策に対して、当該年度の前々年度の受領額を目途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適切な財源の確保と歳出の精査により取崩しを回避しており、前年度とほぼ同額を維持している。</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の健全運営を進めるため決算剰余金を中心に一定額を積み立てることとしているが、基金の使途を明確化するため、個々の特定目的基金を造成し、必要に応じて財政調整基金を取り崩し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また、財政調整基金残高についても、今後、標準財政規模を上限に残高の目安を検討することとしている。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減債基金については、基金利子収入分のみ積み立てており、取り崩しがなかったため、前年度とほぼ同額を維持している。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これまでは、財政の健全運営を進めるため財政調整基金を積み立てることとしていたが、町が策定している財政収支計画では平成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年度に地方債償還のピークを迎える見込みであるため、今後は減債基金の積立を検討する予定となっている。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数値の比較では、全国・全道平均とはほぼ同水準で推移しており、類似団体平均より</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％高くなっている。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これは公民館、庁舎等の減価償却率が類似団体平均より高くなっていることが主な要因であるが、公民館・スポーツセンターにおいては平成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年度に策定した公共施設等総合管理計画及び個別施設計画に基づき、施設の長寿命化を図っている。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その他の施設においても、令和元年度中に個別施設計画を策定し、実質公債費比率や将来負担比率への影響も考慮したうえで、計画的な施設管理（長寿命化・除却・転用等）を進め、比率の低減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78" name="楕円 77"/>
        <xdr:cNvSpPr/>
      </xdr:nvSpPr>
      <xdr:spPr>
        <a:xfrm>
          <a:off x="47117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79" name="有形固定資産減価償却率該当値テキスト"/>
        <xdr:cNvSpPr txBox="1"/>
      </xdr:nvSpPr>
      <xdr:spPr>
        <a:xfrm>
          <a:off x="4813300" y="579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0" name="楕円 79"/>
        <xdr:cNvSpPr/>
      </xdr:nvSpPr>
      <xdr:spPr>
        <a:xfrm>
          <a:off x="4000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77893</xdr:rowOff>
    </xdr:to>
    <xdr:cxnSp macro="">
      <xdr:nvCxnSpPr>
        <xdr:cNvPr id="81" name="直線コネクタ 80"/>
        <xdr:cNvCxnSpPr/>
      </xdr:nvCxnSpPr>
      <xdr:spPr>
        <a:xfrm>
          <a:off x="4051300" y="5920952"/>
          <a:ext cx="7112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2" name="楕円 81"/>
        <xdr:cNvSpPr/>
      </xdr:nvSpPr>
      <xdr:spPr>
        <a:xfrm>
          <a:off x="3238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131868</xdr:rowOff>
    </xdr:to>
    <xdr:cxnSp macro="">
      <xdr:nvCxnSpPr>
        <xdr:cNvPr id="83" name="直線コネクタ 82"/>
        <xdr:cNvCxnSpPr/>
      </xdr:nvCxnSpPr>
      <xdr:spPr>
        <a:xfrm flipV="1">
          <a:off x="3289300" y="5920952"/>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4"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5"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86" name="n_1mainValue有形固定資産減価償却率"/>
        <xdr:cNvSpPr txBox="1"/>
      </xdr:nvSpPr>
      <xdr:spPr>
        <a:xfrm>
          <a:off x="38360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87" name="n_2mainValue有形固定資産減価償却率"/>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数値は全国・全道平均と比較して</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年程度長く、類似団体平均とは</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年以上の差が生じている。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年度にかけて北海道新幹線関連の大型事業を進めたことで、地方債残高が大幅に増加したためである。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今後は、施設の老朽化対策に係る地方債の増加が見込まれるが、平成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年度に策定した公共施設等総合管理計画及び現在策定中の個別施設計画を基に、計画的な施設管理を進めることで事業費の平準化を図るとともに、新規事業においても第</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次木古内町振興計画に基づき、事業費や実施時期の調整を行うことで地方債残高の上昇を抑制する。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73932</xdr:rowOff>
    </xdr:from>
    <xdr:to>
      <xdr:col>76</xdr:col>
      <xdr:colOff>73025</xdr:colOff>
      <xdr:row>27</xdr:row>
      <xdr:rowOff>4082</xdr:rowOff>
    </xdr:to>
    <xdr:sp macro="" textlink="">
      <xdr:nvSpPr>
        <xdr:cNvPr id="130" name="楕円 129"/>
        <xdr:cNvSpPr/>
      </xdr:nvSpPr>
      <xdr:spPr>
        <a:xfrm>
          <a:off x="14744700" y="5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26959</xdr:rowOff>
    </xdr:from>
    <xdr:ext cx="340478" cy="259045"/>
    <xdr:sp macro="" textlink="">
      <xdr:nvSpPr>
        <xdr:cNvPr id="131" name="債務償還可能年数該当値テキスト"/>
        <xdr:cNvSpPr txBox="1"/>
      </xdr:nvSpPr>
      <xdr:spPr>
        <a:xfrm>
          <a:off x="14846300" y="5256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169418</xdr:rowOff>
    </xdr:from>
    <xdr:to>
      <xdr:col>24</xdr:col>
      <xdr:colOff>114300</xdr:colOff>
      <xdr:row>39</xdr:row>
      <xdr:rowOff>99568</xdr:rowOff>
    </xdr:to>
    <xdr:sp macro="" textlink="">
      <xdr:nvSpPr>
        <xdr:cNvPr id="68" name="楕円 67"/>
        <xdr:cNvSpPr/>
      </xdr:nvSpPr>
      <xdr:spPr>
        <a:xfrm>
          <a:off x="4584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20845</xdr:rowOff>
    </xdr:from>
    <xdr:ext cx="405111" cy="259045"/>
    <xdr:sp macro="" textlink="">
      <xdr:nvSpPr>
        <xdr:cNvPr id="69" name="【道路】&#10;有形固定資産減価償却率該当値テキスト"/>
        <xdr:cNvSpPr txBox="1"/>
      </xdr:nvSpPr>
      <xdr:spPr>
        <a:xfrm>
          <a:off x="4673600" y="653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0" name="楕円 69"/>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39</xdr:row>
      <xdr:rowOff>48768</xdr:rowOff>
    </xdr:to>
    <xdr:cxnSp macro="">
      <xdr:nvCxnSpPr>
        <xdr:cNvPr id="71" name="直線コネクタ 70"/>
        <xdr:cNvCxnSpPr/>
      </xdr:nvCxnSpPr>
      <xdr:spPr>
        <a:xfrm>
          <a:off x="3797300" y="666445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100838</xdr:rowOff>
    </xdr:from>
    <xdr:to>
      <xdr:col>15</xdr:col>
      <xdr:colOff>101600</xdr:colOff>
      <xdr:row>40</xdr:row>
      <xdr:rowOff>30988</xdr:rowOff>
    </xdr:to>
    <xdr:sp macro="" textlink="">
      <xdr:nvSpPr>
        <xdr:cNvPr id="72" name="楕円 71"/>
        <xdr:cNvSpPr/>
      </xdr:nvSpPr>
      <xdr:spPr>
        <a:xfrm>
          <a:off x="2857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39</xdr:row>
      <xdr:rowOff>151638</xdr:rowOff>
    </xdr:to>
    <xdr:cxnSp macro="">
      <xdr:nvCxnSpPr>
        <xdr:cNvPr id="73" name="直線コネクタ 72"/>
        <xdr:cNvCxnSpPr/>
      </xdr:nvCxnSpPr>
      <xdr:spPr>
        <a:xfrm flipV="1">
          <a:off x="2908300" y="66644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45229</xdr:rowOff>
    </xdr:from>
    <xdr:ext cx="405111" cy="259045"/>
    <xdr:sp macro="" textlink="">
      <xdr:nvSpPr>
        <xdr:cNvPr id="76" name="n_1mainValue【道路】&#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22115</xdr:rowOff>
    </xdr:from>
    <xdr:ext cx="405111" cy="259045"/>
    <xdr:sp macro="" textlink="">
      <xdr:nvSpPr>
        <xdr:cNvPr id="77" name="n_2mainValue【道路】&#10;有形固定資産減価償却率"/>
        <xdr:cNvSpPr txBox="1"/>
      </xdr:nvSpPr>
      <xdr:spPr>
        <a:xfrm>
          <a:off x="2705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139517</xdr:rowOff>
    </xdr:from>
    <xdr:to>
      <xdr:col>55</xdr:col>
      <xdr:colOff>50800</xdr:colOff>
      <xdr:row>41</xdr:row>
      <xdr:rowOff>69667</xdr:rowOff>
    </xdr:to>
    <xdr:sp macro="" textlink="">
      <xdr:nvSpPr>
        <xdr:cNvPr id="113" name="楕円 112"/>
        <xdr:cNvSpPr/>
      </xdr:nvSpPr>
      <xdr:spPr>
        <a:xfrm>
          <a:off x="10426700" y="69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54444</xdr:rowOff>
    </xdr:from>
    <xdr:ext cx="534377" cy="259045"/>
    <xdr:sp macro="" textlink="">
      <xdr:nvSpPr>
        <xdr:cNvPr id="114" name="【道路】&#10;一人当たり延長該当値テキスト"/>
        <xdr:cNvSpPr txBox="1"/>
      </xdr:nvSpPr>
      <xdr:spPr>
        <a:xfrm>
          <a:off x="10515600" y="69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143211</xdr:rowOff>
    </xdr:from>
    <xdr:to>
      <xdr:col>50</xdr:col>
      <xdr:colOff>165100</xdr:colOff>
      <xdr:row>41</xdr:row>
      <xdr:rowOff>73361</xdr:rowOff>
    </xdr:to>
    <xdr:sp macro="" textlink="">
      <xdr:nvSpPr>
        <xdr:cNvPr id="115" name="楕円 114"/>
        <xdr:cNvSpPr/>
      </xdr:nvSpPr>
      <xdr:spPr>
        <a:xfrm>
          <a:off x="9588500" y="70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18867</xdr:rowOff>
    </xdr:from>
    <xdr:to>
      <xdr:col>55</xdr:col>
      <xdr:colOff>0</xdr:colOff>
      <xdr:row>41</xdr:row>
      <xdr:rowOff>22561</xdr:rowOff>
    </xdr:to>
    <xdr:cxnSp macro="">
      <xdr:nvCxnSpPr>
        <xdr:cNvPr id="116" name="直線コネクタ 115"/>
        <xdr:cNvCxnSpPr/>
      </xdr:nvCxnSpPr>
      <xdr:spPr>
        <a:xfrm flipV="1">
          <a:off x="9639300" y="7048317"/>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145972</xdr:rowOff>
    </xdr:from>
    <xdr:to>
      <xdr:col>46</xdr:col>
      <xdr:colOff>38100</xdr:colOff>
      <xdr:row>41</xdr:row>
      <xdr:rowOff>76122</xdr:rowOff>
    </xdr:to>
    <xdr:sp macro="" textlink="">
      <xdr:nvSpPr>
        <xdr:cNvPr id="117" name="楕円 116"/>
        <xdr:cNvSpPr/>
      </xdr:nvSpPr>
      <xdr:spPr>
        <a:xfrm>
          <a:off x="8699500" y="7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22561</xdr:rowOff>
    </xdr:from>
    <xdr:to>
      <xdr:col>50</xdr:col>
      <xdr:colOff>114300</xdr:colOff>
      <xdr:row>41</xdr:row>
      <xdr:rowOff>25322</xdr:rowOff>
    </xdr:to>
    <xdr:cxnSp macro="">
      <xdr:nvCxnSpPr>
        <xdr:cNvPr id="118" name="直線コネクタ 117"/>
        <xdr:cNvCxnSpPr/>
      </xdr:nvCxnSpPr>
      <xdr:spPr>
        <a:xfrm flipV="1">
          <a:off x="8750300" y="7052011"/>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64488</xdr:rowOff>
    </xdr:from>
    <xdr:ext cx="534377" cy="259045"/>
    <xdr:sp macro="" textlink="">
      <xdr:nvSpPr>
        <xdr:cNvPr id="121" name="n_1mainValue【道路】&#10;一人当たり延長"/>
        <xdr:cNvSpPr txBox="1"/>
      </xdr:nvSpPr>
      <xdr:spPr>
        <a:xfrm>
          <a:off x="9359411" y="70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67249</xdr:rowOff>
    </xdr:from>
    <xdr:ext cx="534377" cy="259045"/>
    <xdr:sp macro="" textlink="">
      <xdr:nvSpPr>
        <xdr:cNvPr id="122" name="n_2mainValue【道路】&#10;一人当たり延長"/>
        <xdr:cNvSpPr txBox="1"/>
      </xdr:nvSpPr>
      <xdr:spPr>
        <a:xfrm>
          <a:off x="8483111" y="70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2" name="楕円 161"/>
        <xdr:cNvSpPr/>
      </xdr:nvSpPr>
      <xdr:spPr>
        <a:xfrm>
          <a:off x="4584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133730</xdr:rowOff>
    </xdr:from>
    <xdr:ext cx="405111" cy="259045"/>
    <xdr:sp macro="" textlink="">
      <xdr:nvSpPr>
        <xdr:cNvPr id="163" name="【橋りょう・トンネル】&#10;有形固定資産減価償却率該当値テキスト"/>
        <xdr:cNvSpPr txBox="1"/>
      </xdr:nvSpPr>
      <xdr:spPr>
        <a:xfrm>
          <a:off x="4673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153307</xdr:rowOff>
    </xdr:from>
    <xdr:to>
      <xdr:col>20</xdr:col>
      <xdr:colOff>38100</xdr:colOff>
      <xdr:row>58</xdr:row>
      <xdr:rowOff>83457</xdr:rowOff>
    </xdr:to>
    <xdr:sp macro="" textlink="">
      <xdr:nvSpPr>
        <xdr:cNvPr id="164" name="楕円 163"/>
        <xdr:cNvSpPr/>
      </xdr:nvSpPr>
      <xdr:spPr>
        <a:xfrm>
          <a:off x="3746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32657</xdr:rowOff>
    </xdr:from>
    <xdr:to>
      <xdr:col>24</xdr:col>
      <xdr:colOff>63500</xdr:colOff>
      <xdr:row>58</xdr:row>
      <xdr:rowOff>161653</xdr:rowOff>
    </xdr:to>
    <xdr:cxnSp macro="">
      <xdr:nvCxnSpPr>
        <xdr:cNvPr id="165" name="直線コネクタ 164"/>
        <xdr:cNvCxnSpPr/>
      </xdr:nvCxnSpPr>
      <xdr:spPr>
        <a:xfrm>
          <a:off x="3797300" y="9976757"/>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66" name="楕円 165"/>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32657</xdr:rowOff>
    </xdr:from>
    <xdr:to>
      <xdr:col>19</xdr:col>
      <xdr:colOff>177800</xdr:colOff>
      <xdr:row>58</xdr:row>
      <xdr:rowOff>158387</xdr:rowOff>
    </xdr:to>
    <xdr:cxnSp macro="">
      <xdr:nvCxnSpPr>
        <xdr:cNvPr id="167" name="直線コネクタ 166"/>
        <xdr:cNvCxnSpPr/>
      </xdr:nvCxnSpPr>
      <xdr:spPr>
        <a:xfrm flipV="1">
          <a:off x="2908300" y="997675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99984</xdr:rowOff>
    </xdr:from>
    <xdr:ext cx="405111" cy="259045"/>
    <xdr:sp macro="" textlink="">
      <xdr:nvSpPr>
        <xdr:cNvPr id="170" name="n_1mainValue【橋りょう・トンネル】&#10;有形固定資産減価償却率"/>
        <xdr:cNvSpPr txBox="1"/>
      </xdr:nvSpPr>
      <xdr:spPr>
        <a:xfrm>
          <a:off x="3582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71" name="n_2mainValue【橋りょう・トンネ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200"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12185</xdr:rowOff>
    </xdr:from>
    <xdr:to>
      <xdr:col>55</xdr:col>
      <xdr:colOff>50800</xdr:colOff>
      <xdr:row>63</xdr:row>
      <xdr:rowOff>113785</xdr:rowOff>
    </xdr:to>
    <xdr:sp macro="" textlink="">
      <xdr:nvSpPr>
        <xdr:cNvPr id="209" name="楕円 208"/>
        <xdr:cNvSpPr/>
      </xdr:nvSpPr>
      <xdr:spPr>
        <a:xfrm>
          <a:off x="10426700" y="108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35062</xdr:rowOff>
    </xdr:from>
    <xdr:ext cx="599010" cy="259045"/>
    <xdr:sp macro="" textlink="">
      <xdr:nvSpPr>
        <xdr:cNvPr id="210" name="【橋りょう・トンネル】&#10;一人当たり有形固定資産（償却資産）額該当値テキスト"/>
        <xdr:cNvSpPr txBox="1"/>
      </xdr:nvSpPr>
      <xdr:spPr>
        <a:xfrm>
          <a:off x="10515600" y="1066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42119</xdr:rowOff>
    </xdr:from>
    <xdr:to>
      <xdr:col>50</xdr:col>
      <xdr:colOff>165100</xdr:colOff>
      <xdr:row>63</xdr:row>
      <xdr:rowOff>143719</xdr:rowOff>
    </xdr:to>
    <xdr:sp macro="" textlink="">
      <xdr:nvSpPr>
        <xdr:cNvPr id="211" name="楕円 210"/>
        <xdr:cNvSpPr/>
      </xdr:nvSpPr>
      <xdr:spPr>
        <a:xfrm>
          <a:off x="9588500" y="108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62985</xdr:rowOff>
    </xdr:from>
    <xdr:to>
      <xdr:col>55</xdr:col>
      <xdr:colOff>0</xdr:colOff>
      <xdr:row>63</xdr:row>
      <xdr:rowOff>92919</xdr:rowOff>
    </xdr:to>
    <xdr:cxnSp macro="">
      <xdr:nvCxnSpPr>
        <xdr:cNvPr id="212" name="直線コネクタ 211"/>
        <xdr:cNvCxnSpPr/>
      </xdr:nvCxnSpPr>
      <xdr:spPr>
        <a:xfrm flipV="1">
          <a:off x="9639300" y="10864335"/>
          <a:ext cx="8382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45967</xdr:rowOff>
    </xdr:from>
    <xdr:to>
      <xdr:col>46</xdr:col>
      <xdr:colOff>38100</xdr:colOff>
      <xdr:row>63</xdr:row>
      <xdr:rowOff>147567</xdr:rowOff>
    </xdr:to>
    <xdr:sp macro="" textlink="">
      <xdr:nvSpPr>
        <xdr:cNvPr id="213" name="楕円 212"/>
        <xdr:cNvSpPr/>
      </xdr:nvSpPr>
      <xdr:spPr>
        <a:xfrm>
          <a:off x="8699500" y="108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92919</xdr:rowOff>
    </xdr:from>
    <xdr:to>
      <xdr:col>50</xdr:col>
      <xdr:colOff>114300</xdr:colOff>
      <xdr:row>63</xdr:row>
      <xdr:rowOff>96767</xdr:rowOff>
    </xdr:to>
    <xdr:cxnSp macro="">
      <xdr:nvCxnSpPr>
        <xdr:cNvPr id="214" name="直線コネクタ 213"/>
        <xdr:cNvCxnSpPr/>
      </xdr:nvCxnSpPr>
      <xdr:spPr>
        <a:xfrm flipV="1">
          <a:off x="8750300" y="108942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134846</xdr:rowOff>
    </xdr:from>
    <xdr:ext cx="599010" cy="259045"/>
    <xdr:sp macro="" textlink="">
      <xdr:nvSpPr>
        <xdr:cNvPr id="217" name="n_1mainValue【橋りょう・トンネル】&#10;一人当たり有形固定資産（償却資産）額"/>
        <xdr:cNvSpPr txBox="1"/>
      </xdr:nvSpPr>
      <xdr:spPr>
        <a:xfrm>
          <a:off x="9327095" y="109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138694</xdr:rowOff>
    </xdr:from>
    <xdr:ext cx="599010" cy="259045"/>
    <xdr:sp macro="" textlink="">
      <xdr:nvSpPr>
        <xdr:cNvPr id="218" name="n_2mainValue【橋りょう・トンネル】&#10;一人当たり有形固定資産（償却資産）額"/>
        <xdr:cNvSpPr txBox="1"/>
      </xdr:nvSpPr>
      <xdr:spPr>
        <a:xfrm>
          <a:off x="8450795" y="1094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57" name="楕円 256"/>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58" name="【公営住宅】&#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59" name="楕円 258"/>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81</xdr:row>
      <xdr:rowOff>161925</xdr:rowOff>
    </xdr:to>
    <xdr:cxnSp macro="">
      <xdr:nvCxnSpPr>
        <xdr:cNvPr id="260" name="直線コネクタ 259"/>
        <xdr:cNvCxnSpPr/>
      </xdr:nvCxnSpPr>
      <xdr:spPr>
        <a:xfrm flipV="1">
          <a:off x="3797300" y="140417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61" name="楕円 260"/>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97155</xdr:rowOff>
    </xdr:to>
    <xdr:cxnSp macro="">
      <xdr:nvCxnSpPr>
        <xdr:cNvPr id="262" name="直線コネクタ 261"/>
        <xdr:cNvCxnSpPr/>
      </xdr:nvCxnSpPr>
      <xdr:spPr>
        <a:xfrm flipV="1">
          <a:off x="2908300" y="140493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265" name="n_1mainValue【公営住宅】&#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266" name="n_2mainValue【公営住宅】&#10;有形固定資産減価償却率"/>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47244</xdr:rowOff>
    </xdr:from>
    <xdr:to>
      <xdr:col>55</xdr:col>
      <xdr:colOff>50800</xdr:colOff>
      <xdr:row>83</xdr:row>
      <xdr:rowOff>148844</xdr:rowOff>
    </xdr:to>
    <xdr:sp macro="" textlink="">
      <xdr:nvSpPr>
        <xdr:cNvPr id="304" name="楕円 303"/>
        <xdr:cNvSpPr/>
      </xdr:nvSpPr>
      <xdr:spPr>
        <a:xfrm>
          <a:off x="10426700" y="142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70121</xdr:rowOff>
    </xdr:from>
    <xdr:ext cx="469744" cy="259045"/>
    <xdr:sp macro="" textlink="">
      <xdr:nvSpPr>
        <xdr:cNvPr id="305" name="【公営住宅】&#10;一人当たり面積該当値テキスト"/>
        <xdr:cNvSpPr txBox="1"/>
      </xdr:nvSpPr>
      <xdr:spPr>
        <a:xfrm>
          <a:off x="10515600" y="141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64388</xdr:rowOff>
    </xdr:from>
    <xdr:to>
      <xdr:col>50</xdr:col>
      <xdr:colOff>165100</xdr:colOff>
      <xdr:row>83</xdr:row>
      <xdr:rowOff>165988</xdr:rowOff>
    </xdr:to>
    <xdr:sp macro="" textlink="">
      <xdr:nvSpPr>
        <xdr:cNvPr id="306" name="楕円 305"/>
        <xdr:cNvSpPr/>
      </xdr:nvSpPr>
      <xdr:spPr>
        <a:xfrm>
          <a:off x="9588500" y="142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98044</xdr:rowOff>
    </xdr:from>
    <xdr:to>
      <xdr:col>55</xdr:col>
      <xdr:colOff>0</xdr:colOff>
      <xdr:row>83</xdr:row>
      <xdr:rowOff>115188</xdr:rowOff>
    </xdr:to>
    <xdr:cxnSp macro="">
      <xdr:nvCxnSpPr>
        <xdr:cNvPr id="307" name="直線コネクタ 306"/>
        <xdr:cNvCxnSpPr/>
      </xdr:nvCxnSpPr>
      <xdr:spPr>
        <a:xfrm flipV="1">
          <a:off x="9639300" y="14328394"/>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81914</xdr:rowOff>
    </xdr:from>
    <xdr:to>
      <xdr:col>46</xdr:col>
      <xdr:colOff>38100</xdr:colOff>
      <xdr:row>84</xdr:row>
      <xdr:rowOff>12064</xdr:rowOff>
    </xdr:to>
    <xdr:sp macro="" textlink="">
      <xdr:nvSpPr>
        <xdr:cNvPr id="308" name="楕円 307"/>
        <xdr:cNvSpPr/>
      </xdr:nvSpPr>
      <xdr:spPr>
        <a:xfrm>
          <a:off x="8699500" y="143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115188</xdr:rowOff>
    </xdr:from>
    <xdr:to>
      <xdr:col>50</xdr:col>
      <xdr:colOff>114300</xdr:colOff>
      <xdr:row>83</xdr:row>
      <xdr:rowOff>132714</xdr:rowOff>
    </xdr:to>
    <xdr:cxnSp macro="">
      <xdr:nvCxnSpPr>
        <xdr:cNvPr id="309" name="直線コネクタ 308"/>
        <xdr:cNvCxnSpPr/>
      </xdr:nvCxnSpPr>
      <xdr:spPr>
        <a:xfrm flipV="1">
          <a:off x="8750300" y="1434553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11065</xdr:rowOff>
    </xdr:from>
    <xdr:ext cx="469744" cy="259045"/>
    <xdr:sp macro="" textlink="">
      <xdr:nvSpPr>
        <xdr:cNvPr id="312" name="n_1mainValue【公営住宅】&#10;一人当たり面積"/>
        <xdr:cNvSpPr txBox="1"/>
      </xdr:nvSpPr>
      <xdr:spPr>
        <a:xfrm>
          <a:off x="9391727" y="1406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28591</xdr:rowOff>
    </xdr:from>
    <xdr:ext cx="469744" cy="259045"/>
    <xdr:sp macro="" textlink="">
      <xdr:nvSpPr>
        <xdr:cNvPr id="313" name="n_2mainValue【公営住宅】&#10;一人当たり面積"/>
        <xdr:cNvSpPr txBox="1"/>
      </xdr:nvSpPr>
      <xdr:spPr>
        <a:xfrm>
          <a:off x="8515427" y="140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7" name="テキスト ボックス 3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7" name="テキスト ボックス 3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371" name="直線コネクタ 370"/>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372"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373" name="直線コネクタ 372"/>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374"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375" name="直線コネクタ 374"/>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376"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77" name="フローチャート: 判断 376"/>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78" name="フローチャート: 判断 37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379" name="フローチャート: 判断 378"/>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110853</xdr:rowOff>
    </xdr:from>
    <xdr:to>
      <xdr:col>85</xdr:col>
      <xdr:colOff>177800</xdr:colOff>
      <xdr:row>56</xdr:row>
      <xdr:rowOff>41003</xdr:rowOff>
    </xdr:to>
    <xdr:sp macro="" textlink="">
      <xdr:nvSpPr>
        <xdr:cNvPr id="385" name="楕円 384"/>
        <xdr:cNvSpPr/>
      </xdr:nvSpPr>
      <xdr:spPr>
        <a:xfrm>
          <a:off x="162687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25780</xdr:rowOff>
    </xdr:from>
    <xdr:ext cx="405111" cy="259045"/>
    <xdr:sp macro="" textlink="">
      <xdr:nvSpPr>
        <xdr:cNvPr id="386" name="【学校施設】&#10;有形固定資産減価償却率該当値テキスト"/>
        <xdr:cNvSpPr txBox="1"/>
      </xdr:nvSpPr>
      <xdr:spPr>
        <a:xfrm>
          <a:off x="16357600" y="945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122283</xdr:rowOff>
    </xdr:from>
    <xdr:to>
      <xdr:col>81</xdr:col>
      <xdr:colOff>101600</xdr:colOff>
      <xdr:row>56</xdr:row>
      <xdr:rowOff>52433</xdr:rowOff>
    </xdr:to>
    <xdr:sp macro="" textlink="">
      <xdr:nvSpPr>
        <xdr:cNvPr id="387" name="楕円 386"/>
        <xdr:cNvSpPr/>
      </xdr:nvSpPr>
      <xdr:spPr>
        <a:xfrm>
          <a:off x="15430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161653</xdr:rowOff>
    </xdr:from>
    <xdr:to>
      <xdr:col>85</xdr:col>
      <xdr:colOff>127000</xdr:colOff>
      <xdr:row>56</xdr:row>
      <xdr:rowOff>1633</xdr:rowOff>
    </xdr:to>
    <xdr:cxnSp macro="">
      <xdr:nvCxnSpPr>
        <xdr:cNvPr id="388" name="直線コネクタ 387"/>
        <xdr:cNvCxnSpPr/>
      </xdr:nvCxnSpPr>
      <xdr:spPr>
        <a:xfrm flipV="1">
          <a:off x="15481300" y="959140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389" name="楕円 388"/>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1633</xdr:rowOff>
    </xdr:from>
    <xdr:to>
      <xdr:col>81</xdr:col>
      <xdr:colOff>50800</xdr:colOff>
      <xdr:row>58</xdr:row>
      <xdr:rowOff>117566</xdr:rowOff>
    </xdr:to>
    <xdr:cxnSp macro="">
      <xdr:nvCxnSpPr>
        <xdr:cNvPr id="390" name="直線コネクタ 389"/>
        <xdr:cNvCxnSpPr/>
      </xdr:nvCxnSpPr>
      <xdr:spPr>
        <a:xfrm flipV="1">
          <a:off x="14592300" y="9602833"/>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39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392" name="n_2aveValue【学校施設】&#10;有形固定資産減価償却率"/>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68960</xdr:rowOff>
    </xdr:from>
    <xdr:ext cx="405111" cy="259045"/>
    <xdr:sp macro="" textlink="">
      <xdr:nvSpPr>
        <xdr:cNvPr id="393" name="n_1mainValue【学校施設】&#10;有形固定資産減価償却率"/>
        <xdr:cNvSpPr txBox="1"/>
      </xdr:nvSpPr>
      <xdr:spPr>
        <a:xfrm>
          <a:off x="15266044" y="932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394" name="n_2mainValue【学校施設】&#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4" name="テキスト ボックス 41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6" name="テキスト ボックス 41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20" name="直線コネクタ 41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2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22" name="直線コネクタ 42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2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24" name="直線コネクタ 42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25"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26" name="フローチャート: 判断 42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27" name="フローチャート: 判断 42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28" name="フローチャート: 判断 427"/>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16473</xdr:rowOff>
    </xdr:from>
    <xdr:to>
      <xdr:col>116</xdr:col>
      <xdr:colOff>114300</xdr:colOff>
      <xdr:row>61</xdr:row>
      <xdr:rowOff>118073</xdr:rowOff>
    </xdr:to>
    <xdr:sp macro="" textlink="">
      <xdr:nvSpPr>
        <xdr:cNvPr id="434" name="楕円 433"/>
        <xdr:cNvSpPr/>
      </xdr:nvSpPr>
      <xdr:spPr>
        <a:xfrm>
          <a:off x="22110700" y="104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39350</xdr:rowOff>
    </xdr:from>
    <xdr:ext cx="469744" cy="259045"/>
    <xdr:sp macro="" textlink="">
      <xdr:nvSpPr>
        <xdr:cNvPr id="435" name="【学校施設】&#10;一人当たり面積該当値テキスト"/>
        <xdr:cNvSpPr txBox="1"/>
      </xdr:nvSpPr>
      <xdr:spPr>
        <a:xfrm>
          <a:off x="22199600" y="103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35089</xdr:rowOff>
    </xdr:from>
    <xdr:to>
      <xdr:col>112</xdr:col>
      <xdr:colOff>38100</xdr:colOff>
      <xdr:row>61</xdr:row>
      <xdr:rowOff>136689</xdr:rowOff>
    </xdr:to>
    <xdr:sp macro="" textlink="">
      <xdr:nvSpPr>
        <xdr:cNvPr id="436" name="楕円 435"/>
        <xdr:cNvSpPr/>
      </xdr:nvSpPr>
      <xdr:spPr>
        <a:xfrm>
          <a:off x="21272500" y="104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67273</xdr:rowOff>
    </xdr:from>
    <xdr:to>
      <xdr:col>116</xdr:col>
      <xdr:colOff>63500</xdr:colOff>
      <xdr:row>61</xdr:row>
      <xdr:rowOff>85889</xdr:rowOff>
    </xdr:to>
    <xdr:cxnSp macro="">
      <xdr:nvCxnSpPr>
        <xdr:cNvPr id="437" name="直線コネクタ 436"/>
        <xdr:cNvCxnSpPr/>
      </xdr:nvCxnSpPr>
      <xdr:spPr>
        <a:xfrm flipV="1">
          <a:off x="21323300" y="10525723"/>
          <a:ext cx="8382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146340</xdr:rowOff>
    </xdr:from>
    <xdr:to>
      <xdr:col>107</xdr:col>
      <xdr:colOff>101600</xdr:colOff>
      <xdr:row>63</xdr:row>
      <xdr:rowOff>76490</xdr:rowOff>
    </xdr:to>
    <xdr:sp macro="" textlink="">
      <xdr:nvSpPr>
        <xdr:cNvPr id="438" name="楕円 437"/>
        <xdr:cNvSpPr/>
      </xdr:nvSpPr>
      <xdr:spPr>
        <a:xfrm>
          <a:off x="20383500" y="107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85889</xdr:rowOff>
    </xdr:from>
    <xdr:to>
      <xdr:col>111</xdr:col>
      <xdr:colOff>177800</xdr:colOff>
      <xdr:row>63</xdr:row>
      <xdr:rowOff>25690</xdr:rowOff>
    </xdr:to>
    <xdr:cxnSp macro="">
      <xdr:nvCxnSpPr>
        <xdr:cNvPr id="439" name="直線コネクタ 438"/>
        <xdr:cNvCxnSpPr/>
      </xdr:nvCxnSpPr>
      <xdr:spPr>
        <a:xfrm flipV="1">
          <a:off x="20434300" y="10544339"/>
          <a:ext cx="889000" cy="28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40"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41"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153216</xdr:rowOff>
    </xdr:from>
    <xdr:ext cx="469744" cy="259045"/>
    <xdr:sp macro="" textlink="">
      <xdr:nvSpPr>
        <xdr:cNvPr id="442" name="n_1mainValue【学校施設】&#10;一人当たり面積"/>
        <xdr:cNvSpPr txBox="1"/>
      </xdr:nvSpPr>
      <xdr:spPr>
        <a:xfrm>
          <a:off x="21075727" y="102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67617</xdr:rowOff>
    </xdr:from>
    <xdr:ext cx="469744" cy="259045"/>
    <xdr:sp macro="" textlink="">
      <xdr:nvSpPr>
        <xdr:cNvPr id="443" name="n_2mainValue【学校施設】&#10;一人当たり面積"/>
        <xdr:cNvSpPr txBox="1"/>
      </xdr:nvSpPr>
      <xdr:spPr>
        <a:xfrm>
          <a:off x="20199427" y="108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0" name="直線コネクタ 4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1" name="テキスト ボックス 4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2" name="直線コネクタ 4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3" name="テキスト ボックス 4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4" name="直線コネクタ 4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5" name="テキスト ボックス 4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6" name="直線コネクタ 4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7" name="テキスト ボックス 4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8" name="直線コネクタ 4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9" name="テキスト ボックス 4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0" name="直線コネクタ 4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1" name="テキスト ボックス 4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485" name="直線コネクタ 48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48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487" name="直線コネクタ 48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9" name="直線コネクタ 4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49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491" name="フローチャート: 判断 49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492" name="フローチャート: 判断 49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93" name="フローチャート: 判断 492"/>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499" name="楕円 498"/>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500"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501" name="楕円 500"/>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166007</xdr:rowOff>
    </xdr:to>
    <xdr:cxnSp macro="">
      <xdr:nvCxnSpPr>
        <xdr:cNvPr id="502" name="直線コネクタ 501"/>
        <xdr:cNvCxnSpPr/>
      </xdr:nvCxnSpPr>
      <xdr:spPr>
        <a:xfrm flipV="1">
          <a:off x="15481300" y="1744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503" name="楕円 502"/>
        <xdr:cNvSpPr/>
      </xdr:nvSpPr>
      <xdr:spPr>
        <a:xfrm>
          <a:off x="14541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102</xdr:row>
      <xdr:rowOff>27214</xdr:rowOff>
    </xdr:to>
    <xdr:cxnSp macro="">
      <xdr:nvCxnSpPr>
        <xdr:cNvPr id="504" name="直線コネクタ 503"/>
        <xdr:cNvCxnSpPr/>
      </xdr:nvCxnSpPr>
      <xdr:spPr>
        <a:xfrm flipV="1">
          <a:off x="14592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0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06" name="n_2aveValue【公民館】&#10;有形固定資産減価償却率"/>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507" name="n_1mainValue【公民館】&#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94541</xdr:rowOff>
    </xdr:from>
    <xdr:ext cx="405111" cy="259045"/>
    <xdr:sp macro="" textlink="">
      <xdr:nvSpPr>
        <xdr:cNvPr id="508" name="n_2mainValue【公民館】&#10;有形固定資産減価償却率"/>
        <xdr:cNvSpPr txBox="1"/>
      </xdr:nvSpPr>
      <xdr:spPr>
        <a:xfrm>
          <a:off x="14389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30" name="直線コネクタ 529"/>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3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32" name="直線コネクタ 53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33"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34" name="直線コネクタ 533"/>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535"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36" name="フローチャート: 判断 535"/>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37" name="フローチャート: 判断 536"/>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38" name="フローチャート: 判断 537"/>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54660</xdr:rowOff>
    </xdr:from>
    <xdr:to>
      <xdr:col>116</xdr:col>
      <xdr:colOff>114300</xdr:colOff>
      <xdr:row>107</xdr:row>
      <xdr:rowOff>156260</xdr:rowOff>
    </xdr:to>
    <xdr:sp macro="" textlink="">
      <xdr:nvSpPr>
        <xdr:cNvPr id="544" name="楕円 543"/>
        <xdr:cNvSpPr/>
      </xdr:nvSpPr>
      <xdr:spPr>
        <a:xfrm>
          <a:off x="221107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141037</xdr:rowOff>
    </xdr:from>
    <xdr:ext cx="469744" cy="259045"/>
    <xdr:sp macro="" textlink="">
      <xdr:nvSpPr>
        <xdr:cNvPr id="545" name="【公民館】&#10;一人当たり面積該当値テキスト"/>
        <xdr:cNvSpPr txBox="1"/>
      </xdr:nvSpPr>
      <xdr:spPr>
        <a:xfrm>
          <a:off x="22199600" y="183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59232</xdr:rowOff>
    </xdr:from>
    <xdr:to>
      <xdr:col>112</xdr:col>
      <xdr:colOff>38100</xdr:colOff>
      <xdr:row>107</xdr:row>
      <xdr:rowOff>160832</xdr:rowOff>
    </xdr:to>
    <xdr:sp macro="" textlink="">
      <xdr:nvSpPr>
        <xdr:cNvPr id="546" name="楕円 545"/>
        <xdr:cNvSpPr/>
      </xdr:nvSpPr>
      <xdr:spPr>
        <a:xfrm>
          <a:off x="21272500" y="184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105460</xdr:rowOff>
    </xdr:from>
    <xdr:to>
      <xdr:col>116</xdr:col>
      <xdr:colOff>63500</xdr:colOff>
      <xdr:row>107</xdr:row>
      <xdr:rowOff>110032</xdr:rowOff>
    </xdr:to>
    <xdr:cxnSp macro="">
      <xdr:nvCxnSpPr>
        <xdr:cNvPr id="547" name="直線コネクタ 546"/>
        <xdr:cNvCxnSpPr/>
      </xdr:nvCxnSpPr>
      <xdr:spPr>
        <a:xfrm flipV="1">
          <a:off x="21323300" y="184506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62661</xdr:rowOff>
    </xdr:from>
    <xdr:to>
      <xdr:col>107</xdr:col>
      <xdr:colOff>101600</xdr:colOff>
      <xdr:row>107</xdr:row>
      <xdr:rowOff>164261</xdr:rowOff>
    </xdr:to>
    <xdr:sp macro="" textlink="">
      <xdr:nvSpPr>
        <xdr:cNvPr id="548" name="楕円 547"/>
        <xdr:cNvSpPr/>
      </xdr:nvSpPr>
      <xdr:spPr>
        <a:xfrm>
          <a:off x="20383500" y="184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110032</xdr:rowOff>
    </xdr:from>
    <xdr:to>
      <xdr:col>111</xdr:col>
      <xdr:colOff>177800</xdr:colOff>
      <xdr:row>107</xdr:row>
      <xdr:rowOff>113461</xdr:rowOff>
    </xdr:to>
    <xdr:cxnSp macro="">
      <xdr:nvCxnSpPr>
        <xdr:cNvPr id="549" name="直線コネクタ 548"/>
        <xdr:cNvCxnSpPr/>
      </xdr:nvCxnSpPr>
      <xdr:spPr>
        <a:xfrm flipV="1">
          <a:off x="20434300" y="1845518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550"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51"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151959</xdr:rowOff>
    </xdr:from>
    <xdr:ext cx="469744" cy="259045"/>
    <xdr:sp macro="" textlink="">
      <xdr:nvSpPr>
        <xdr:cNvPr id="552" name="n_1mainValue【公民館】&#10;一人当たり面積"/>
        <xdr:cNvSpPr txBox="1"/>
      </xdr:nvSpPr>
      <xdr:spPr>
        <a:xfrm>
          <a:off x="21075727" y="1849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155388</xdr:rowOff>
    </xdr:from>
    <xdr:ext cx="469744" cy="259045"/>
    <xdr:sp macro="" textlink="">
      <xdr:nvSpPr>
        <xdr:cNvPr id="553" name="n_2mainValue【公民館】&#10;一人当たり面積"/>
        <xdr:cNvSpPr txBox="1"/>
      </xdr:nvSpPr>
      <xdr:spPr>
        <a:xfrm>
          <a:off x="20199427" y="185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一人当たり延長が類似団体平均より</a:t>
          </a:r>
          <a:r>
            <a:rPr kumimoji="1" lang="en-US" altLang="ja-JP" sz="1300">
              <a:latin typeface="ＭＳ Ｐゴシック" panose="020B0600070205080204" pitchFamily="50" charset="-128"/>
              <a:ea typeface="ＭＳ Ｐゴシック" panose="020B0600070205080204" pitchFamily="50" charset="-128"/>
            </a:rPr>
            <a:t>20,600m</a:t>
          </a:r>
          <a:r>
            <a:rPr kumimoji="1" lang="ja-JP" altLang="en-US" sz="1300">
              <a:latin typeface="ＭＳ Ｐゴシック" panose="020B0600070205080204" pitchFamily="50" charset="-128"/>
              <a:ea typeface="ＭＳ Ｐゴシック" panose="020B0600070205080204" pitchFamily="50" charset="-128"/>
            </a:rPr>
            <a:t>短くなっているが、これは当町が中山間地域で居住区域が国道・道道沿いに密集しているため、町道等の総延長が類似団体中でも短いためである。有形固定資産減価償却率は類似団体平均より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％高くなっているが、今後も町道の長寿命化を進め現道路の維持を図るとともに、未舗装道路の整備を計画的に進めていく。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％高くなっているが、現在、平成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年度に実施した橋りょう点検結果を基に順次橋りょうの長寿命化工事を行っており、今後も計画的に長寿命化対策を進めることで、数値の低減を図っていく。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有形固定資産減価償却率は類似団体平均と同程度で推移しており、今後も平成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年度策定・平成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年度改訂の「公営住宅等長寿命化計画」に基づき、適切な管理戸数の維持と、入居者の多様なニーズに即した住宅管理を進めていく。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公民館については、有形固定資産減価償却率が各団体平均より高く推移していることから、平成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年度策定の公共施設等総合管理計画及び個別施設計画に基づき、平成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年度にかけて施設の長寿命化対策を進め、数値の低減を図っていくこととしている。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88" name="楕円 87"/>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89" name="【体育館・プー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90" name="楕円 89"/>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112395</xdr:rowOff>
    </xdr:to>
    <xdr:cxnSp macro="">
      <xdr:nvCxnSpPr>
        <xdr:cNvPr id="91" name="直線コネクタ 90"/>
        <xdr:cNvCxnSpPr/>
      </xdr:nvCxnSpPr>
      <xdr:spPr>
        <a:xfrm flipV="1">
          <a:off x="3797300" y="103365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92" name="楕円 91"/>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61</xdr:row>
      <xdr:rowOff>3810</xdr:rowOff>
    </xdr:to>
    <xdr:cxnSp macro="">
      <xdr:nvCxnSpPr>
        <xdr:cNvPr id="93" name="直線コネクタ 92"/>
        <xdr:cNvCxnSpPr/>
      </xdr:nvCxnSpPr>
      <xdr:spPr>
        <a:xfrm flipV="1">
          <a:off x="2908300" y="10399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154322</xdr:rowOff>
    </xdr:from>
    <xdr:ext cx="405111" cy="259045"/>
    <xdr:sp macro="" textlink="">
      <xdr:nvSpPr>
        <xdr:cNvPr id="94" name="n_1mainValue【体育館・プー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95" name="n_2mainValue【体育館・プー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4" name="【体育館・プール】&#10;一人当たり面積平均値テキスト"/>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7"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9"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104267</xdr:rowOff>
    </xdr:from>
    <xdr:to>
      <xdr:col>55</xdr:col>
      <xdr:colOff>50800</xdr:colOff>
      <xdr:row>63</xdr:row>
      <xdr:rowOff>34417</xdr:rowOff>
    </xdr:to>
    <xdr:sp macro="" textlink="">
      <xdr:nvSpPr>
        <xdr:cNvPr id="135" name="楕円 134"/>
        <xdr:cNvSpPr/>
      </xdr:nvSpPr>
      <xdr:spPr>
        <a:xfrm>
          <a:off x="10426700" y="10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82694</xdr:rowOff>
    </xdr:from>
    <xdr:ext cx="469744" cy="259045"/>
    <xdr:sp macro="" textlink="">
      <xdr:nvSpPr>
        <xdr:cNvPr id="136" name="【体育館・プール】&#10;一人当たり面積該当値テキスト"/>
        <xdr:cNvSpPr txBox="1"/>
      </xdr:nvSpPr>
      <xdr:spPr>
        <a:xfrm>
          <a:off x="10515600" y="107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112649</xdr:rowOff>
    </xdr:from>
    <xdr:to>
      <xdr:col>50</xdr:col>
      <xdr:colOff>165100</xdr:colOff>
      <xdr:row>63</xdr:row>
      <xdr:rowOff>42799</xdr:rowOff>
    </xdr:to>
    <xdr:sp macro="" textlink="">
      <xdr:nvSpPr>
        <xdr:cNvPr id="137" name="楕円 136"/>
        <xdr:cNvSpPr/>
      </xdr:nvSpPr>
      <xdr:spPr>
        <a:xfrm>
          <a:off x="9588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155067</xdr:rowOff>
    </xdr:from>
    <xdr:to>
      <xdr:col>55</xdr:col>
      <xdr:colOff>0</xdr:colOff>
      <xdr:row>62</xdr:row>
      <xdr:rowOff>163449</xdr:rowOff>
    </xdr:to>
    <xdr:cxnSp macro="">
      <xdr:nvCxnSpPr>
        <xdr:cNvPr id="138" name="直線コネクタ 137"/>
        <xdr:cNvCxnSpPr/>
      </xdr:nvCxnSpPr>
      <xdr:spPr>
        <a:xfrm flipV="1">
          <a:off x="9639300" y="1078496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119126</xdr:rowOff>
    </xdr:from>
    <xdr:to>
      <xdr:col>46</xdr:col>
      <xdr:colOff>38100</xdr:colOff>
      <xdr:row>63</xdr:row>
      <xdr:rowOff>49276</xdr:rowOff>
    </xdr:to>
    <xdr:sp macro="" textlink="">
      <xdr:nvSpPr>
        <xdr:cNvPr id="139" name="楕円 138"/>
        <xdr:cNvSpPr/>
      </xdr:nvSpPr>
      <xdr:spPr>
        <a:xfrm>
          <a:off x="8699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163449</xdr:rowOff>
    </xdr:from>
    <xdr:to>
      <xdr:col>50</xdr:col>
      <xdr:colOff>114300</xdr:colOff>
      <xdr:row>62</xdr:row>
      <xdr:rowOff>169926</xdr:rowOff>
    </xdr:to>
    <xdr:cxnSp macro="">
      <xdr:nvCxnSpPr>
        <xdr:cNvPr id="140" name="直線コネクタ 139"/>
        <xdr:cNvCxnSpPr/>
      </xdr:nvCxnSpPr>
      <xdr:spPr>
        <a:xfrm flipV="1">
          <a:off x="8750300" y="107933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33926</xdr:rowOff>
    </xdr:from>
    <xdr:ext cx="469744" cy="259045"/>
    <xdr:sp macro="" textlink="">
      <xdr:nvSpPr>
        <xdr:cNvPr id="141" name="n_1mainValue【体育館・プール】&#10;一人当たり面積"/>
        <xdr:cNvSpPr txBox="1"/>
      </xdr:nvSpPr>
      <xdr:spPr>
        <a:xfrm>
          <a:off x="93917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40403</xdr:rowOff>
    </xdr:from>
    <xdr:ext cx="469744" cy="259045"/>
    <xdr:sp macro="" textlink="">
      <xdr:nvSpPr>
        <xdr:cNvPr id="142" name="n_2mainValue【体育館・プール】&#10;一人当たり面積"/>
        <xdr:cNvSpPr txBox="1"/>
      </xdr:nvSpPr>
      <xdr:spPr>
        <a:xfrm>
          <a:off x="8515427"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5" name="テキスト ボックス 18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6" name="直線コネクタ 1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7" name="テキスト ボックス 18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8" name="直線コネクタ 1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9" name="テキスト ボックス 1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0" name="直線コネクタ 1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1" name="テキスト ボックス 1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2" name="直線コネクタ 1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3" name="テキスト ボックス 1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4" name="直線コネクタ 1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5" name="テキスト ボックス 19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7" name="テキスト ボックス 1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99" name="直線コネクタ 198"/>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00"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01" name="直線コネクタ 20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3" name="直線コネクタ 20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204"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05" name="フローチャート: 判断 204"/>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06" name="フローチャート: 判断 205"/>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07"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08" name="フローチャート: 判断 207"/>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09"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0" name="テキスト ボックス 2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1" name="テキスト ボックス 2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2" name="テキスト ボックス 2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3" name="テキスト ボックス 2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4" name="テキスト ボックス 2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215" name="楕円 214"/>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216" name="【一般廃棄物処理施設】&#10;有形固定資産減価償却率該当値テキスト"/>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217" name="楕円 216"/>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144780</xdr:rowOff>
    </xdr:to>
    <xdr:cxnSp macro="">
      <xdr:nvCxnSpPr>
        <xdr:cNvPr id="218" name="直線コネクタ 217"/>
        <xdr:cNvCxnSpPr/>
      </xdr:nvCxnSpPr>
      <xdr:spPr>
        <a:xfrm flipV="1">
          <a:off x="15481300" y="65932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219"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0" name="正方形/長方形 2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1" name="正方形/長方形 2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2" name="正方形/長方形 2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3" name="正方形/長方形 2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4" name="正方形/長方形 2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5" name="正方形/長方形 2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6" name="正方形/長方形 2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7" name="正方形/長方形 2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8" name="テキスト ボックス 2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9" name="直線コネクタ 2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0" name="直線コネクタ 2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1" name="テキスト ボックス 2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2" name="直線コネクタ 2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3" name="テキスト ボックス 23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4" name="直線コネクタ 2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5" name="テキスト ボックス 23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6" name="直線コネクタ 2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7" name="テキスト ボックス 23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8" name="直線コネクタ 2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39" name="テキスト ボックス 23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0" name="直線コネクタ 2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41" name="テキスト ボックス 24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2" name="直線コネクタ 2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3" name="テキスト ボックス 24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245" name="直線コネクタ 244"/>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46"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47" name="直線コネクタ 246"/>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48"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249" name="直線コネクタ 248"/>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250"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251" name="フローチャート: 判断 250"/>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252" name="フローチャート: 判断 251"/>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253"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254" name="フローチャート: 判断 253"/>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255"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6" name="テキスト ボックス 2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7" name="テキスト ボックス 2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8" name="テキスト ボックス 2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9" name="テキスト ボックス 2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0" name="テキスト ボックス 2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171435</xdr:rowOff>
    </xdr:from>
    <xdr:to>
      <xdr:col>116</xdr:col>
      <xdr:colOff>114300</xdr:colOff>
      <xdr:row>42</xdr:row>
      <xdr:rowOff>101585</xdr:rowOff>
    </xdr:to>
    <xdr:sp macro="" textlink="">
      <xdr:nvSpPr>
        <xdr:cNvPr id="261" name="楕円 260"/>
        <xdr:cNvSpPr/>
      </xdr:nvSpPr>
      <xdr:spPr>
        <a:xfrm>
          <a:off x="22110700" y="7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86362</xdr:rowOff>
    </xdr:from>
    <xdr:ext cx="534377" cy="259045"/>
    <xdr:sp macro="" textlink="">
      <xdr:nvSpPr>
        <xdr:cNvPr id="262" name="【一般廃棄物処理施設】&#10;一人当たり有形固定資産（償却資産）額該当値テキスト"/>
        <xdr:cNvSpPr txBox="1"/>
      </xdr:nvSpPr>
      <xdr:spPr>
        <a:xfrm>
          <a:off x="22199600" y="711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949</xdr:rowOff>
    </xdr:from>
    <xdr:to>
      <xdr:col>112</xdr:col>
      <xdr:colOff>38100</xdr:colOff>
      <xdr:row>42</xdr:row>
      <xdr:rowOff>102549</xdr:rowOff>
    </xdr:to>
    <xdr:sp macro="" textlink="">
      <xdr:nvSpPr>
        <xdr:cNvPr id="263" name="楕円 262"/>
        <xdr:cNvSpPr/>
      </xdr:nvSpPr>
      <xdr:spPr>
        <a:xfrm>
          <a:off x="21272500" y="7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50785</xdr:rowOff>
    </xdr:from>
    <xdr:to>
      <xdr:col>116</xdr:col>
      <xdr:colOff>63500</xdr:colOff>
      <xdr:row>42</xdr:row>
      <xdr:rowOff>51749</xdr:rowOff>
    </xdr:to>
    <xdr:cxnSp macro="">
      <xdr:nvCxnSpPr>
        <xdr:cNvPr id="264" name="直線コネクタ 263"/>
        <xdr:cNvCxnSpPr/>
      </xdr:nvCxnSpPr>
      <xdr:spPr>
        <a:xfrm flipV="1">
          <a:off x="21323300" y="7251685"/>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93676</xdr:rowOff>
    </xdr:from>
    <xdr:ext cx="534377" cy="259045"/>
    <xdr:sp macro="" textlink="">
      <xdr:nvSpPr>
        <xdr:cNvPr id="265" name="n_1mainValue【一般廃棄物処理施設】&#10;一人当たり有形固定資産（償却資産）額"/>
        <xdr:cNvSpPr txBox="1"/>
      </xdr:nvSpPr>
      <xdr:spPr>
        <a:xfrm>
          <a:off x="21043411" y="72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4" name="テキスト ボックス 2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5" name="直線コネクタ 2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7" name="テキスト ボックス 2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7" name="テキスト ボックス 2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9" name="テキスト ボックス 2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91" name="直線コネクタ 290"/>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92"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93" name="直線コネクタ 292"/>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9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5" name="直線コネクタ 29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296" name="【保健センター・保健所】&#10;有形固定資産減価償却率平均値テキスト"/>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97" name="フローチャート: 判断 296"/>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98" name="フローチャート: 判断 29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99"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300" name="フローチャート: 判断 299"/>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301"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2" name="テキスト ボックス 3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307" name="楕円 306"/>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308" name="【保健センター・保健所】&#10;有形固定資産減価償却率該当値テキスト"/>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309" name="楕円 308"/>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133894</xdr:rowOff>
    </xdr:to>
    <xdr:cxnSp macro="">
      <xdr:nvCxnSpPr>
        <xdr:cNvPr id="310" name="直線コネクタ 309"/>
        <xdr:cNvCxnSpPr/>
      </xdr:nvCxnSpPr>
      <xdr:spPr>
        <a:xfrm flipV="1">
          <a:off x="15481300" y="103882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311" name="楕円 310"/>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133894</xdr:rowOff>
    </xdr:to>
    <xdr:cxnSp macro="">
      <xdr:nvCxnSpPr>
        <xdr:cNvPr id="312" name="直線コネクタ 311"/>
        <xdr:cNvCxnSpPr/>
      </xdr:nvCxnSpPr>
      <xdr:spPr>
        <a:xfrm>
          <a:off x="14592300" y="104176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4371</xdr:rowOff>
    </xdr:from>
    <xdr:ext cx="405111" cy="259045"/>
    <xdr:sp macro="" textlink="">
      <xdr:nvSpPr>
        <xdr:cNvPr id="313" name="n_1mainValue【保健センター・保健所】&#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14"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5" name="直線コネクタ 3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6" name="テキスト ボックス 3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7" name="直線コネクタ 3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8" name="テキスト ボックス 3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9" name="直線コネクタ 3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0" name="テキスト ボックス 3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1" name="直線コネクタ 3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2" name="テキスト ボックス 3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3" name="直線コネクタ 3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4" name="テキスト ボックス 3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38" name="直線コネクタ 337"/>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39"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40" name="直線コネクタ 339"/>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41"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42" name="直線コネクタ 341"/>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343"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44" name="フローチャート: 判断 34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45" name="フローチャート: 判断 344"/>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346"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47" name="フローチャート: 判断 346"/>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348"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61976</xdr:rowOff>
    </xdr:from>
    <xdr:to>
      <xdr:col>116</xdr:col>
      <xdr:colOff>114300</xdr:colOff>
      <xdr:row>63</xdr:row>
      <xdr:rowOff>163576</xdr:rowOff>
    </xdr:to>
    <xdr:sp macro="" textlink="">
      <xdr:nvSpPr>
        <xdr:cNvPr id="354" name="楕円 353"/>
        <xdr:cNvSpPr/>
      </xdr:nvSpPr>
      <xdr:spPr>
        <a:xfrm>
          <a:off x="221107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148353</xdr:rowOff>
    </xdr:from>
    <xdr:ext cx="469744" cy="259045"/>
    <xdr:sp macro="" textlink="">
      <xdr:nvSpPr>
        <xdr:cNvPr id="355" name="【保健センター・保健所】&#10;一人当たり面積該当値テキスト"/>
        <xdr:cNvSpPr txBox="1"/>
      </xdr:nvSpPr>
      <xdr:spPr>
        <a:xfrm>
          <a:off x="22199600" y="107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66548</xdr:rowOff>
    </xdr:from>
    <xdr:to>
      <xdr:col>112</xdr:col>
      <xdr:colOff>38100</xdr:colOff>
      <xdr:row>63</xdr:row>
      <xdr:rowOff>168148</xdr:rowOff>
    </xdr:to>
    <xdr:sp macro="" textlink="">
      <xdr:nvSpPr>
        <xdr:cNvPr id="356" name="楕円 355"/>
        <xdr:cNvSpPr/>
      </xdr:nvSpPr>
      <xdr:spPr>
        <a:xfrm>
          <a:off x="21272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112776</xdr:rowOff>
    </xdr:from>
    <xdr:to>
      <xdr:col>116</xdr:col>
      <xdr:colOff>63500</xdr:colOff>
      <xdr:row>63</xdr:row>
      <xdr:rowOff>117348</xdr:rowOff>
    </xdr:to>
    <xdr:cxnSp macro="">
      <xdr:nvCxnSpPr>
        <xdr:cNvPr id="357" name="直線コネクタ 356"/>
        <xdr:cNvCxnSpPr/>
      </xdr:nvCxnSpPr>
      <xdr:spPr>
        <a:xfrm flipV="1">
          <a:off x="21323300" y="109141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69596</xdr:rowOff>
    </xdr:from>
    <xdr:to>
      <xdr:col>107</xdr:col>
      <xdr:colOff>101600</xdr:colOff>
      <xdr:row>63</xdr:row>
      <xdr:rowOff>171196</xdr:rowOff>
    </xdr:to>
    <xdr:sp macro="" textlink="">
      <xdr:nvSpPr>
        <xdr:cNvPr id="358" name="楕円 357"/>
        <xdr:cNvSpPr/>
      </xdr:nvSpPr>
      <xdr:spPr>
        <a:xfrm>
          <a:off x="20383500" y="108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117348</xdr:rowOff>
    </xdr:from>
    <xdr:to>
      <xdr:col>111</xdr:col>
      <xdr:colOff>177800</xdr:colOff>
      <xdr:row>63</xdr:row>
      <xdr:rowOff>120396</xdr:rowOff>
    </xdr:to>
    <xdr:cxnSp macro="">
      <xdr:nvCxnSpPr>
        <xdr:cNvPr id="359" name="直線コネクタ 358"/>
        <xdr:cNvCxnSpPr/>
      </xdr:nvCxnSpPr>
      <xdr:spPr>
        <a:xfrm flipV="1">
          <a:off x="20434300" y="109186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159275</xdr:rowOff>
    </xdr:from>
    <xdr:ext cx="469744" cy="259045"/>
    <xdr:sp macro="" textlink="">
      <xdr:nvSpPr>
        <xdr:cNvPr id="360" name="n_1mainValue【保健センター・保健所】&#10;一人当たり面積"/>
        <xdr:cNvSpPr txBox="1"/>
      </xdr:nvSpPr>
      <xdr:spPr>
        <a:xfrm>
          <a:off x="210757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162323</xdr:rowOff>
    </xdr:from>
    <xdr:ext cx="469744" cy="259045"/>
    <xdr:sp macro="" textlink="">
      <xdr:nvSpPr>
        <xdr:cNvPr id="361" name="n_2mainValue【保健センター・保健所】&#10;一人当たり面積"/>
        <xdr:cNvSpPr txBox="1"/>
      </xdr:nvSpPr>
      <xdr:spPr>
        <a:xfrm>
          <a:off x="20199427" y="1096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8" name="正方形/長方形 3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5" name="正方形/長方形 3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8" name="直線コネクタ 3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9" name="テキスト ボックス 3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0" name="直線コネクタ 3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1" name="テキスト ボックス 3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2" name="直線コネクタ 3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3" name="テキスト ボックス 3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4" name="直線コネクタ 3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5" name="テキスト ボックス 3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6" name="直線コネクタ 3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7" name="テキスト ボックス 3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8" name="直線コネクタ 3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9" name="テキスト ボックス 3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03" name="直線コネクタ 402"/>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04"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05" name="直線コネクタ 40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06"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07" name="直線コネクタ 406"/>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08"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09" name="フローチャート: 判断 408"/>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10" name="フローチャート: 判断 40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11"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12" name="フローチャート: 判断 411"/>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13"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419" name="楕円 418"/>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420" name="【庁舎】&#10;有形固定資産減価償却率該当値テキスト"/>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80918</xdr:rowOff>
    </xdr:from>
    <xdr:to>
      <xdr:col>81</xdr:col>
      <xdr:colOff>101600</xdr:colOff>
      <xdr:row>101</xdr:row>
      <xdr:rowOff>11068</xdr:rowOff>
    </xdr:to>
    <xdr:sp macro="" textlink="">
      <xdr:nvSpPr>
        <xdr:cNvPr id="421" name="楕円 420"/>
        <xdr:cNvSpPr/>
      </xdr:nvSpPr>
      <xdr:spPr>
        <a:xfrm>
          <a:off x="15430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131718</xdr:rowOff>
    </xdr:from>
    <xdr:to>
      <xdr:col>85</xdr:col>
      <xdr:colOff>127000</xdr:colOff>
      <xdr:row>102</xdr:row>
      <xdr:rowOff>35379</xdr:rowOff>
    </xdr:to>
    <xdr:cxnSp macro="">
      <xdr:nvCxnSpPr>
        <xdr:cNvPr id="422" name="直線コネクタ 421"/>
        <xdr:cNvCxnSpPr/>
      </xdr:nvCxnSpPr>
      <xdr:spPr>
        <a:xfrm>
          <a:off x="15481300" y="17276718"/>
          <a:ext cx="8382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72752</xdr:rowOff>
    </xdr:from>
    <xdr:to>
      <xdr:col>76</xdr:col>
      <xdr:colOff>165100</xdr:colOff>
      <xdr:row>101</xdr:row>
      <xdr:rowOff>2902</xdr:rowOff>
    </xdr:to>
    <xdr:sp macro="" textlink="">
      <xdr:nvSpPr>
        <xdr:cNvPr id="423" name="楕円 422"/>
        <xdr:cNvSpPr/>
      </xdr:nvSpPr>
      <xdr:spPr>
        <a:xfrm>
          <a:off x="14541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123552</xdr:rowOff>
    </xdr:from>
    <xdr:to>
      <xdr:col>81</xdr:col>
      <xdr:colOff>50800</xdr:colOff>
      <xdr:row>100</xdr:row>
      <xdr:rowOff>131718</xdr:rowOff>
    </xdr:to>
    <xdr:cxnSp macro="">
      <xdr:nvCxnSpPr>
        <xdr:cNvPr id="424" name="直線コネクタ 423"/>
        <xdr:cNvCxnSpPr/>
      </xdr:nvCxnSpPr>
      <xdr:spPr>
        <a:xfrm>
          <a:off x="14592300" y="172685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27595</xdr:rowOff>
    </xdr:from>
    <xdr:ext cx="405111" cy="259045"/>
    <xdr:sp macro="" textlink="">
      <xdr:nvSpPr>
        <xdr:cNvPr id="425" name="n_1mainValue【庁舎】&#10;有形固定資産減価償却率"/>
        <xdr:cNvSpPr txBox="1"/>
      </xdr:nvSpPr>
      <xdr:spPr>
        <a:xfrm>
          <a:off x="152660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19429</xdr:rowOff>
    </xdr:from>
    <xdr:ext cx="405111" cy="259045"/>
    <xdr:sp macro="" textlink="">
      <xdr:nvSpPr>
        <xdr:cNvPr id="426" name="n_2mainValue【庁舎】&#10;有形固定資産減価償却率"/>
        <xdr:cNvSpPr txBox="1"/>
      </xdr:nvSpPr>
      <xdr:spPr>
        <a:xfrm>
          <a:off x="14389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7" name="正方形/長方形 4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8" name="正方形/長方形 4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9" name="正方形/長方形 4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0" name="正方形/長方形 4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1" name="正方形/長方形 4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2" name="正方形/長方形 4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3" name="正方形/長方形 4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4" name="正方形/長方形 4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5" name="テキスト ボックス 4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6" name="直線コネクタ 4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7" name="直線コネクタ 4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8" name="テキスト ボックス 4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9" name="直線コネクタ 4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0" name="テキスト ボックス 4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1" name="直線コネクタ 4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2" name="テキスト ボックス 4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3" name="直線コネクタ 4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4" name="テキスト ボックス 4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5" name="直線コネクタ 4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6" name="テキスト ボックス 4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7" name="直線コネクタ 4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48" name="テキスト ボックス 44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9" name="直線コネクタ 4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50" name="テキスト ボックス 44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52" name="直線コネクタ 451"/>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53"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54" name="直線コネクタ 453"/>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55"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56" name="直線コネクタ 455"/>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457"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58" name="フローチャート: 判断 457"/>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59" name="フローチャート: 判断 458"/>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460"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61" name="フローチャート: 判断 460"/>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462"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3" name="テキスト ボックス 4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4" name="テキスト ボックス 4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5" name="テキスト ボックス 4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6" name="テキスト ボックス 4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7" name="テキスト ボックス 4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468" name="楕円 467"/>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170542</xdr:rowOff>
    </xdr:from>
    <xdr:ext cx="469744" cy="259045"/>
    <xdr:sp macro="" textlink="">
      <xdr:nvSpPr>
        <xdr:cNvPr id="469" name="【庁舎】&#10;一人当たり面積該当値テキスト"/>
        <xdr:cNvSpPr txBox="1"/>
      </xdr:nvSpPr>
      <xdr:spPr>
        <a:xfrm>
          <a:off x="22199600" y="185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42219</xdr:rowOff>
    </xdr:from>
    <xdr:to>
      <xdr:col>112</xdr:col>
      <xdr:colOff>38100</xdr:colOff>
      <xdr:row>108</xdr:row>
      <xdr:rowOff>143819</xdr:rowOff>
    </xdr:to>
    <xdr:sp macro="" textlink="">
      <xdr:nvSpPr>
        <xdr:cNvPr id="470" name="楕円 469"/>
        <xdr:cNvSpPr/>
      </xdr:nvSpPr>
      <xdr:spPr>
        <a:xfrm>
          <a:off x="21272500" y="18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93019</xdr:rowOff>
    </xdr:to>
    <xdr:cxnSp macro="">
      <xdr:nvCxnSpPr>
        <xdr:cNvPr id="471" name="直線コネクタ 470"/>
        <xdr:cNvCxnSpPr/>
      </xdr:nvCxnSpPr>
      <xdr:spPr>
        <a:xfrm flipV="1">
          <a:off x="21323300" y="18605863"/>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84837</xdr:rowOff>
    </xdr:from>
    <xdr:to>
      <xdr:col>107</xdr:col>
      <xdr:colOff>101600</xdr:colOff>
      <xdr:row>109</xdr:row>
      <xdr:rowOff>14987</xdr:rowOff>
    </xdr:to>
    <xdr:sp macro="" textlink="">
      <xdr:nvSpPr>
        <xdr:cNvPr id="472" name="楕円 471"/>
        <xdr:cNvSpPr/>
      </xdr:nvSpPr>
      <xdr:spPr>
        <a:xfrm>
          <a:off x="20383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93019</xdr:rowOff>
    </xdr:from>
    <xdr:to>
      <xdr:col>111</xdr:col>
      <xdr:colOff>177800</xdr:colOff>
      <xdr:row>108</xdr:row>
      <xdr:rowOff>135637</xdr:rowOff>
    </xdr:to>
    <xdr:cxnSp macro="">
      <xdr:nvCxnSpPr>
        <xdr:cNvPr id="473" name="直線コネクタ 472"/>
        <xdr:cNvCxnSpPr/>
      </xdr:nvCxnSpPr>
      <xdr:spPr>
        <a:xfrm flipV="1">
          <a:off x="20434300" y="18609619"/>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134946</xdr:rowOff>
    </xdr:from>
    <xdr:ext cx="469744" cy="259045"/>
    <xdr:sp macro="" textlink="">
      <xdr:nvSpPr>
        <xdr:cNvPr id="474" name="n_1mainValue【庁舎】&#10;一人当たり面積"/>
        <xdr:cNvSpPr txBox="1"/>
      </xdr:nvSpPr>
      <xdr:spPr>
        <a:xfrm>
          <a:off x="21075727" y="186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6114</xdr:rowOff>
    </xdr:from>
    <xdr:ext cx="469744" cy="259045"/>
    <xdr:sp macro="" textlink="">
      <xdr:nvSpPr>
        <xdr:cNvPr id="475" name="n_2mainValue【庁舎】&#10;一人当たり面積"/>
        <xdr:cNvSpPr txBox="1"/>
      </xdr:nvSpPr>
      <xdr:spPr>
        <a:xfrm>
          <a:off x="201994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体育館・プールについては、有形固定資産減価償却率は類似団体平均より</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％低く、一人当たり面積では</a:t>
          </a:r>
          <a:r>
            <a:rPr kumimoji="1" lang="en-US" altLang="ja-JP" sz="1200">
              <a:latin typeface="ＭＳ Ｐゴシック" panose="020B0600070205080204" pitchFamily="50" charset="-128"/>
              <a:ea typeface="ＭＳ Ｐゴシック" panose="020B0600070205080204" pitchFamily="50" charset="-128"/>
            </a:rPr>
            <a:t>0.399</a:t>
          </a:r>
          <a:r>
            <a:rPr kumimoji="1" lang="ja-JP" altLang="en-US" sz="1200">
              <a:latin typeface="ＭＳ Ｐゴシック" panose="020B0600070205080204" pitchFamily="50" charset="-128"/>
              <a:ea typeface="ＭＳ Ｐゴシック" panose="020B0600070205080204" pitchFamily="50" charset="-128"/>
            </a:rPr>
            <a:t>㎡少なくなっている。プールは平成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年度に建替しているが、体育館については有形固定資産減価償却率が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94.6</a:t>
          </a:r>
          <a:r>
            <a:rPr kumimoji="1" lang="ja-JP" altLang="en-US" sz="1200">
              <a:latin typeface="ＭＳ Ｐゴシック" panose="020B0600070205080204" pitchFamily="50" charset="-128"/>
              <a:ea typeface="ＭＳ Ｐゴシック" panose="020B0600070205080204" pitchFamily="50" charset="-128"/>
            </a:rPr>
            <a:t>％となっていることから、平成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年度策定の公共施設等総合管理計画及び個別施設計画に基づき、平成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年度にかけて衛生・暖房設備改修等の長寿命化対策を進め、数値の低減を図ることとしている。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一般廃棄物処理施設に係る</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数値については、渡島廃棄物処理広域連合における数値を掲載しており、有形固定資産減価償却率で</a:t>
          </a:r>
          <a:r>
            <a:rPr kumimoji="1" lang="en-US" altLang="ja-JP" sz="1200">
              <a:latin typeface="ＭＳ Ｐゴシック" panose="020B0600070205080204" pitchFamily="50" charset="-128"/>
              <a:ea typeface="ＭＳ Ｐゴシック" panose="020B0600070205080204" pitchFamily="50" charset="-128"/>
            </a:rPr>
            <a:t>18.9</a:t>
          </a:r>
          <a:r>
            <a:rPr kumimoji="1" lang="ja-JP" altLang="en-US" sz="1200">
              <a:latin typeface="ＭＳ Ｐゴシック" panose="020B0600070205080204" pitchFamily="50" charset="-128"/>
              <a:ea typeface="ＭＳ Ｐゴシック" panose="020B0600070205080204" pitchFamily="50" charset="-128"/>
            </a:rPr>
            <a:t>％、一人当たり有形固定資産（償却資産）額で</a:t>
          </a:r>
          <a:r>
            <a:rPr kumimoji="1" lang="en-US" altLang="ja-JP" sz="1200">
              <a:latin typeface="ＭＳ Ｐゴシック" panose="020B0600070205080204" pitchFamily="50" charset="-128"/>
              <a:ea typeface="ＭＳ Ｐゴシック" panose="020B0600070205080204" pitchFamily="50" charset="-128"/>
            </a:rPr>
            <a:t>166,771</a:t>
          </a:r>
          <a:r>
            <a:rPr kumimoji="1" lang="ja-JP" altLang="en-US" sz="1200">
              <a:latin typeface="ＭＳ Ｐゴシック" panose="020B0600070205080204" pitchFamily="50" charset="-128"/>
              <a:ea typeface="ＭＳ Ｐゴシック" panose="020B0600070205080204" pitchFamily="50" charset="-128"/>
            </a:rPr>
            <a:t>円類似団体平均より低くなっている。廃棄物処理施設の運営を広域化することで施設及び設備の更新・長寿命化に係る経費の縮減を図り、適切な施設管理を進めている。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保健センターについては類似団体平均とほぼ同水準で推移している。現施設は</a:t>
          </a:r>
          <a:r>
            <a:rPr kumimoji="1" lang="en-US" altLang="ja-JP" sz="1200">
              <a:latin typeface="ＭＳ Ｐゴシック" panose="020B0600070205080204" pitchFamily="50" charset="-128"/>
              <a:ea typeface="ＭＳ Ｐゴシック" panose="020B0600070205080204" pitchFamily="50" charset="-128"/>
            </a:rPr>
            <a:t>H7</a:t>
          </a:r>
          <a:r>
            <a:rPr kumimoji="1" lang="ja-JP" altLang="en-US" sz="1200">
              <a:latin typeface="ＭＳ Ｐゴシック" panose="020B0600070205080204" pitchFamily="50" charset="-128"/>
              <a:ea typeface="ＭＳ Ｐゴシック" panose="020B0600070205080204" pitchFamily="50" charset="-128"/>
            </a:rPr>
            <a:t>建設で</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には屋上・外壁の防水改修工事を実施しているが、今後も</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策定の公共施設等総合管理計画及び</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策定予定の個別施設計画に基づき計画的な施設管理に努めていく。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庁舎については、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有形固定資産減価償却率で</a:t>
          </a:r>
          <a:r>
            <a:rPr kumimoji="1" lang="en-US" altLang="ja-JP" sz="1200">
              <a:latin typeface="ＭＳ Ｐゴシック" panose="020B0600070205080204" pitchFamily="50" charset="-128"/>
              <a:ea typeface="ＭＳ Ｐゴシック" panose="020B0600070205080204" pitchFamily="50" charset="-128"/>
            </a:rPr>
            <a:t>18.8</a:t>
          </a:r>
          <a:r>
            <a:rPr kumimoji="1" lang="ja-JP" altLang="en-US" sz="1200">
              <a:latin typeface="ＭＳ Ｐゴシック" panose="020B0600070205080204" pitchFamily="50" charset="-128"/>
              <a:ea typeface="ＭＳ Ｐゴシック" panose="020B0600070205080204" pitchFamily="50" charset="-128"/>
            </a:rPr>
            <a:t>％類似団体平均より高くなっている。</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に耐震改修工事等を行ったことで</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より数値は改善しているが、依然として高い水準にあるため、今後は他の公共施設等の改修に係る財政負担に考慮しながら、長寿命化を前提に計画的な施設管理を進めていく。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前年度比較数値では、全国・全道平均は</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ポイント増、類似団体は</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ポイント減となっており、当町では</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ポイント増加している。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財政基盤が脆弱なことなどから、依然として全国平均を大きく下回っており、全道・類似団体平均と比較してもやや下回っている。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以降は北海道新幹線に係る税収の増が見込まれるものの、自治体の構造的な課題（人口減少、高齢化率等）を考察すると、飛躍的な改善は困難であると認識している。北海道新幹線開業に伴い町の注目度も高まっており、観光客増加による経済効果と、インフラ整備による企業誘致、移住・定住対策の推進を図ることで、歳入確保と財政基盤の強化に努め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108796</xdr:rowOff>
    </xdr:to>
    <xdr:cxnSp macro="">
      <xdr:nvCxnSpPr>
        <xdr:cNvPr id="77" name="直線コネクタ 76"/>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90" name="テキスト ボックス 89"/>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当町の数値は前年度から</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上昇しており、全国平均と</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、全道平均と</a:t>
          </a:r>
          <a:r>
            <a:rPr kumimoji="1" lang="en-US" altLang="ja-JP" sz="1300" baseline="0">
              <a:latin typeface="ＭＳ Ｐゴシック" panose="020B0600070205080204" pitchFamily="50" charset="-128"/>
              <a:ea typeface="ＭＳ Ｐゴシック" panose="020B0600070205080204" pitchFamily="50" charset="-128"/>
            </a:rPr>
            <a:t>+3.4%</a:t>
          </a:r>
          <a:r>
            <a:rPr kumimoji="1" lang="ja-JP" altLang="en-US" sz="1300" baseline="0">
              <a:latin typeface="ＭＳ Ｐゴシック" panose="020B0600070205080204" pitchFamily="50" charset="-128"/>
              <a:ea typeface="ＭＳ Ｐゴシック" panose="020B0600070205080204" pitchFamily="50" charset="-128"/>
            </a:rPr>
            <a:t>、類似団体平均とは</a:t>
          </a:r>
          <a:r>
            <a:rPr kumimoji="1" lang="en-US" altLang="ja-JP" sz="1300" baseline="0">
              <a:latin typeface="ＭＳ Ｐゴシック" panose="020B0600070205080204" pitchFamily="50" charset="-128"/>
              <a:ea typeface="ＭＳ Ｐゴシック" panose="020B0600070205080204" pitchFamily="50" charset="-128"/>
            </a:rPr>
            <a:t>+6.6%</a:t>
          </a:r>
          <a:r>
            <a:rPr kumimoji="1" lang="ja-JP" altLang="en-US" sz="1300" baseline="0">
              <a:latin typeface="ＭＳ Ｐゴシック" panose="020B0600070205080204" pitchFamily="50" charset="-128"/>
              <a:ea typeface="ＭＳ Ｐゴシック" panose="020B0600070205080204" pitchFamily="50" charset="-128"/>
            </a:rPr>
            <a:t>の差が生じている。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数値が上昇した要因としては、新幹線新幹線開通に伴う駅周辺整備事業等に係る元金償還が始まったことによる公債費の増及び大雪による除排雪経費の増によるものである。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今後においても、義務的経費等の大幅な縮減は望めないが、定員管理計画に基づいた職員数の適正化、的確な事業選別による起債借入額の圧縮など、引き続き比率抑制のための措置を積極的に講じていく。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12573</xdr:rowOff>
    </xdr:from>
    <xdr:to>
      <xdr:col>23</xdr:col>
      <xdr:colOff>133350</xdr:colOff>
      <xdr:row>66</xdr:row>
      <xdr:rowOff>70485</xdr:rowOff>
    </xdr:to>
    <xdr:cxnSp macro="">
      <xdr:nvCxnSpPr>
        <xdr:cNvPr id="129" name="直線コネクタ 128"/>
        <xdr:cNvCxnSpPr/>
      </xdr:nvCxnSpPr>
      <xdr:spPr>
        <a:xfrm>
          <a:off x="4114800" y="11328273"/>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66</xdr:row>
      <xdr:rowOff>12573</xdr:rowOff>
    </xdr:to>
    <xdr:cxnSp macro="">
      <xdr:nvCxnSpPr>
        <xdr:cNvPr id="132" name="直線コネクタ 131"/>
        <xdr:cNvCxnSpPr/>
      </xdr:nvCxnSpPr>
      <xdr:spPr>
        <a:xfrm>
          <a:off x="3225800" y="1125829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118872</xdr:rowOff>
    </xdr:to>
    <xdr:cxnSp macro="">
      <xdr:nvCxnSpPr>
        <xdr:cNvPr id="135" name="直線コネクタ 134"/>
        <xdr:cNvCxnSpPr/>
      </xdr:nvCxnSpPr>
      <xdr:spPr>
        <a:xfrm flipV="1">
          <a:off x="2336800" y="1125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118872</xdr:rowOff>
    </xdr:to>
    <xdr:cxnSp macro="">
      <xdr:nvCxnSpPr>
        <xdr:cNvPr id="138" name="直線コネクタ 137"/>
        <xdr:cNvCxnSpPr/>
      </xdr:nvCxnSpPr>
      <xdr:spPr>
        <a:xfrm>
          <a:off x="1447800" y="112196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136415</xdr:rowOff>
    </xdr:from>
    <xdr:ext cx="762000" cy="259045"/>
    <xdr:sp macro="" textlink="">
      <xdr:nvSpPr>
        <xdr:cNvPr id="140" name="テキスト ボックス 139"/>
        <xdr:cNvSpPr txBox="1"/>
      </xdr:nvSpPr>
      <xdr:spPr>
        <a:xfrm>
          <a:off x="1955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85742</xdr:rowOff>
    </xdr:from>
    <xdr:ext cx="762000" cy="259045"/>
    <xdr:sp macro="" textlink="">
      <xdr:nvSpPr>
        <xdr:cNvPr id="142" name="テキスト ボックス 141"/>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19685</xdr:rowOff>
    </xdr:from>
    <xdr:to>
      <xdr:col>23</xdr:col>
      <xdr:colOff>184150</xdr:colOff>
      <xdr:row>66</xdr:row>
      <xdr:rowOff>121285</xdr:rowOff>
    </xdr:to>
    <xdr:sp macro="" textlink="">
      <xdr:nvSpPr>
        <xdr:cNvPr id="148" name="楕円 147"/>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163212</xdr:rowOff>
    </xdr:from>
    <xdr:ext cx="762000" cy="259045"/>
    <xdr:sp macro="" textlink="">
      <xdr:nvSpPr>
        <xdr:cNvPr id="149" name="財政構造の弾力性該当値テキスト"/>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133223</xdr:rowOff>
    </xdr:from>
    <xdr:to>
      <xdr:col>19</xdr:col>
      <xdr:colOff>184150</xdr:colOff>
      <xdr:row>66</xdr:row>
      <xdr:rowOff>63373</xdr:rowOff>
    </xdr:to>
    <xdr:sp macro="" textlink="">
      <xdr:nvSpPr>
        <xdr:cNvPr id="150" name="楕円 149"/>
        <xdr:cNvSpPr/>
      </xdr:nvSpPr>
      <xdr:spPr>
        <a:xfrm>
          <a:off x="4064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48150</xdr:rowOff>
    </xdr:from>
    <xdr:ext cx="736600" cy="259045"/>
    <xdr:sp macro="" textlink="">
      <xdr:nvSpPr>
        <xdr:cNvPr id="151" name="テキスト ボックス 150"/>
        <xdr:cNvSpPr txBox="1"/>
      </xdr:nvSpPr>
      <xdr:spPr>
        <a:xfrm>
          <a:off x="3733800" y="113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2" name="楕円 151"/>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3" name="テキスト ボックス 152"/>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4" name="楕円 153"/>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5" name="テキスト ボックス 154"/>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6" name="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人件費・物件費・維持補修費の前年度比較では、人事院勧告等に伴う人件費の増、大雪による除排雪経費の増、</a:t>
          </a:r>
          <a:r>
            <a:rPr kumimoji="1" lang="ja-JP" altLang="ja-JP" sz="1000">
              <a:solidFill>
                <a:schemeClr val="dk1"/>
              </a:solidFill>
              <a:effectLst/>
              <a:latin typeface="+mn-lt"/>
              <a:ea typeface="+mn-ea"/>
              <a:cs typeface="+mn-cs"/>
            </a:rPr>
            <a:t>旧江差線施設解体撤去費用</a:t>
          </a:r>
          <a:r>
            <a:rPr kumimoji="1" lang="ja-JP" altLang="en-US" sz="1000">
              <a:solidFill>
                <a:schemeClr val="dk1"/>
              </a:solidFill>
              <a:effectLst/>
              <a:latin typeface="+mn-lt"/>
              <a:ea typeface="+mn-ea"/>
              <a:cs typeface="+mn-cs"/>
            </a:rPr>
            <a:t>・橋梁点検業務委託料の減等</a:t>
          </a:r>
          <a:r>
            <a:rPr kumimoji="1" lang="ja-JP" altLang="en-US" sz="1000">
              <a:latin typeface="ＭＳ Ｐゴシック" panose="020B0600070205080204" pitchFamily="50" charset="-128"/>
              <a:ea typeface="ＭＳ Ｐゴシック" panose="020B0600070205080204" pitchFamily="50" charset="-128"/>
            </a:rPr>
            <a:t>により決算額が</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百万円増加し、さらに人口減少（△</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人）により</a:t>
          </a:r>
          <a:r>
            <a:rPr kumimoji="1" lang="en-US" altLang="ja-JP" sz="1000">
              <a:latin typeface="ＭＳ Ｐゴシック" panose="020B0600070205080204" pitchFamily="50" charset="-128"/>
              <a:ea typeface="ＭＳ Ｐゴシック" panose="020B0600070205080204" pitchFamily="50" charset="-128"/>
            </a:rPr>
            <a:t>13,429</a:t>
          </a:r>
          <a:r>
            <a:rPr kumimoji="1" lang="ja-JP" altLang="en-US" sz="1000">
              <a:latin typeface="ＭＳ Ｐゴシック" panose="020B0600070205080204" pitchFamily="50" charset="-128"/>
              <a:ea typeface="ＭＳ Ｐゴシック" panose="020B0600070205080204" pitchFamily="50" charset="-128"/>
            </a:rPr>
            <a:t>円増加している。全国・全道平均との比較では依然として</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万円程度の開きがあるが、類似団体平均とは</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万円程度低い水準になっている。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物件費とも経常収支比率の平均値比較では低い水準にあるが、維持補修費は公共施設の老朽化等により平均より高くなっており、また、現在は消防業務やごみ処理を一部事務組合・広域連合で行っているが、これらの費用をあわせると数値がさらに増加するため、今後も各団体と協議しながら費用の抑制を図るとともに、当町における人件費及び物件費の更なる縮減に努める。　</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118476</xdr:rowOff>
    </xdr:from>
    <xdr:to>
      <xdr:col>23</xdr:col>
      <xdr:colOff>133350</xdr:colOff>
      <xdr:row>81</xdr:row>
      <xdr:rowOff>124957</xdr:rowOff>
    </xdr:to>
    <xdr:cxnSp macro="">
      <xdr:nvCxnSpPr>
        <xdr:cNvPr id="189" name="直線コネクタ 188"/>
        <xdr:cNvCxnSpPr/>
      </xdr:nvCxnSpPr>
      <xdr:spPr>
        <a:xfrm>
          <a:off x="4114800" y="14005926"/>
          <a:ext cx="8382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115095</xdr:rowOff>
    </xdr:from>
    <xdr:to>
      <xdr:col>19</xdr:col>
      <xdr:colOff>133350</xdr:colOff>
      <xdr:row>81</xdr:row>
      <xdr:rowOff>118476</xdr:rowOff>
    </xdr:to>
    <xdr:cxnSp macro="">
      <xdr:nvCxnSpPr>
        <xdr:cNvPr id="192" name="直線コネクタ 191"/>
        <xdr:cNvCxnSpPr/>
      </xdr:nvCxnSpPr>
      <xdr:spPr>
        <a:xfrm>
          <a:off x="3225800" y="14002545"/>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101845</xdr:rowOff>
    </xdr:from>
    <xdr:to>
      <xdr:col>15</xdr:col>
      <xdr:colOff>82550</xdr:colOff>
      <xdr:row>81</xdr:row>
      <xdr:rowOff>115095</xdr:rowOff>
    </xdr:to>
    <xdr:cxnSp macro="">
      <xdr:nvCxnSpPr>
        <xdr:cNvPr id="195" name="直線コネクタ 194"/>
        <xdr:cNvCxnSpPr/>
      </xdr:nvCxnSpPr>
      <xdr:spPr>
        <a:xfrm>
          <a:off x="2336800" y="13989295"/>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93900</xdr:rowOff>
    </xdr:from>
    <xdr:to>
      <xdr:col>11</xdr:col>
      <xdr:colOff>31750</xdr:colOff>
      <xdr:row>81</xdr:row>
      <xdr:rowOff>101845</xdr:rowOff>
    </xdr:to>
    <xdr:cxnSp macro="">
      <xdr:nvCxnSpPr>
        <xdr:cNvPr id="198" name="直線コネクタ 197"/>
        <xdr:cNvCxnSpPr/>
      </xdr:nvCxnSpPr>
      <xdr:spPr>
        <a:xfrm>
          <a:off x="1447800" y="13981350"/>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47391</xdr:rowOff>
    </xdr:from>
    <xdr:to>
      <xdr:col>11</xdr:col>
      <xdr:colOff>82550</xdr:colOff>
      <xdr:row>81</xdr:row>
      <xdr:rowOff>148991</xdr:rowOff>
    </xdr:to>
    <xdr:sp macro="" textlink="">
      <xdr:nvSpPr>
        <xdr:cNvPr id="199" name="フローチャート: 判断 198"/>
        <xdr:cNvSpPr/>
      </xdr:nvSpPr>
      <xdr:spPr>
        <a:xfrm>
          <a:off x="2286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159168</xdr:rowOff>
    </xdr:from>
    <xdr:ext cx="762000" cy="259045"/>
    <xdr:sp macro="" textlink="">
      <xdr:nvSpPr>
        <xdr:cNvPr id="200" name="テキスト ボックス 199"/>
        <xdr:cNvSpPr txBox="1"/>
      </xdr:nvSpPr>
      <xdr:spPr>
        <a:xfrm>
          <a:off x="1955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39322</xdr:rowOff>
    </xdr:from>
    <xdr:to>
      <xdr:col>7</xdr:col>
      <xdr:colOff>31750</xdr:colOff>
      <xdr:row>81</xdr:row>
      <xdr:rowOff>140922</xdr:rowOff>
    </xdr:to>
    <xdr:sp macro="" textlink="">
      <xdr:nvSpPr>
        <xdr:cNvPr id="201" name="フローチャート: 判断 200"/>
        <xdr:cNvSpPr/>
      </xdr:nvSpPr>
      <xdr:spPr>
        <a:xfrm>
          <a:off x="1397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151099</xdr:rowOff>
    </xdr:from>
    <xdr:ext cx="762000" cy="259045"/>
    <xdr:sp macro="" textlink="">
      <xdr:nvSpPr>
        <xdr:cNvPr id="202" name="テキスト ボックス 201"/>
        <xdr:cNvSpPr txBox="1"/>
      </xdr:nvSpPr>
      <xdr:spPr>
        <a:xfrm>
          <a:off x="1066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74157</xdr:rowOff>
    </xdr:from>
    <xdr:to>
      <xdr:col>23</xdr:col>
      <xdr:colOff>184150</xdr:colOff>
      <xdr:row>82</xdr:row>
      <xdr:rowOff>4307</xdr:rowOff>
    </xdr:to>
    <xdr:sp macro="" textlink="">
      <xdr:nvSpPr>
        <xdr:cNvPr id="208" name="楕円 207"/>
        <xdr:cNvSpPr/>
      </xdr:nvSpPr>
      <xdr:spPr>
        <a:xfrm>
          <a:off x="4902200" y="139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166884</xdr:rowOff>
    </xdr:from>
    <xdr:ext cx="762000" cy="259045"/>
    <xdr:sp macro="" textlink="">
      <xdr:nvSpPr>
        <xdr:cNvPr id="209" name="人件費・物件費等の状況該当値テキスト"/>
        <xdr:cNvSpPr txBox="1"/>
      </xdr:nvSpPr>
      <xdr:spPr>
        <a:xfrm>
          <a:off x="5041900" y="138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67676</xdr:rowOff>
    </xdr:from>
    <xdr:to>
      <xdr:col>19</xdr:col>
      <xdr:colOff>184150</xdr:colOff>
      <xdr:row>81</xdr:row>
      <xdr:rowOff>169276</xdr:rowOff>
    </xdr:to>
    <xdr:sp macro="" textlink="">
      <xdr:nvSpPr>
        <xdr:cNvPr id="210" name="楕円 209"/>
        <xdr:cNvSpPr/>
      </xdr:nvSpPr>
      <xdr:spPr>
        <a:xfrm>
          <a:off x="4064000" y="139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8003</xdr:rowOff>
    </xdr:from>
    <xdr:ext cx="736600" cy="259045"/>
    <xdr:sp macro="" textlink="">
      <xdr:nvSpPr>
        <xdr:cNvPr id="211" name="テキスト ボックス 210"/>
        <xdr:cNvSpPr txBox="1"/>
      </xdr:nvSpPr>
      <xdr:spPr>
        <a:xfrm>
          <a:off x="3733800" y="13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64295</xdr:rowOff>
    </xdr:from>
    <xdr:to>
      <xdr:col>15</xdr:col>
      <xdr:colOff>133350</xdr:colOff>
      <xdr:row>81</xdr:row>
      <xdr:rowOff>165895</xdr:rowOff>
    </xdr:to>
    <xdr:sp macro="" textlink="">
      <xdr:nvSpPr>
        <xdr:cNvPr id="212" name="楕円 211"/>
        <xdr:cNvSpPr/>
      </xdr:nvSpPr>
      <xdr:spPr>
        <a:xfrm>
          <a:off x="3175000" y="139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4622</xdr:rowOff>
    </xdr:from>
    <xdr:ext cx="762000" cy="259045"/>
    <xdr:sp macro="" textlink="">
      <xdr:nvSpPr>
        <xdr:cNvPr id="213" name="テキスト ボックス 212"/>
        <xdr:cNvSpPr txBox="1"/>
      </xdr:nvSpPr>
      <xdr:spPr>
        <a:xfrm>
          <a:off x="2844800" y="1372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51045</xdr:rowOff>
    </xdr:from>
    <xdr:to>
      <xdr:col>11</xdr:col>
      <xdr:colOff>82550</xdr:colOff>
      <xdr:row>81</xdr:row>
      <xdr:rowOff>152645</xdr:rowOff>
    </xdr:to>
    <xdr:sp macro="" textlink="">
      <xdr:nvSpPr>
        <xdr:cNvPr id="214" name="楕円 213"/>
        <xdr:cNvSpPr/>
      </xdr:nvSpPr>
      <xdr:spPr>
        <a:xfrm>
          <a:off x="2286000" y="139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137422</xdr:rowOff>
    </xdr:from>
    <xdr:ext cx="762000" cy="259045"/>
    <xdr:sp macro="" textlink="">
      <xdr:nvSpPr>
        <xdr:cNvPr id="215" name="テキスト ボックス 214"/>
        <xdr:cNvSpPr txBox="1"/>
      </xdr:nvSpPr>
      <xdr:spPr>
        <a:xfrm>
          <a:off x="1955800" y="1402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43100</xdr:rowOff>
    </xdr:from>
    <xdr:to>
      <xdr:col>7</xdr:col>
      <xdr:colOff>31750</xdr:colOff>
      <xdr:row>81</xdr:row>
      <xdr:rowOff>144700</xdr:rowOff>
    </xdr:to>
    <xdr:sp macro="" textlink="">
      <xdr:nvSpPr>
        <xdr:cNvPr id="216" name="楕円 215"/>
        <xdr:cNvSpPr/>
      </xdr:nvSpPr>
      <xdr:spPr>
        <a:xfrm>
          <a:off x="1397000" y="139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129477</xdr:rowOff>
    </xdr:from>
    <xdr:ext cx="762000" cy="259045"/>
    <xdr:sp macro="" textlink="">
      <xdr:nvSpPr>
        <xdr:cNvPr id="217" name="テキスト ボックス 216"/>
        <xdr:cNvSpPr txBox="1"/>
      </xdr:nvSpPr>
      <xdr:spPr>
        <a:xfrm>
          <a:off x="1066800" y="140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当町の数値は前年度に引き続き</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となっており、全国・全道・類似団体平均をいずれも上回っている。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給与水準については、今後も人事院勧告に準拠し、定員管理計画に基づく適正な給与制度の運用に努め、ラスパイレス指数の上昇抑制を図っていく。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47" name="直線コネクタ 246"/>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114618</xdr:rowOff>
    </xdr:from>
    <xdr:to>
      <xdr:col>77</xdr:col>
      <xdr:colOff>44450</xdr:colOff>
      <xdr:row>88</xdr:row>
      <xdr:rowOff>120650</xdr:rowOff>
    </xdr:to>
    <xdr:cxnSp macro="">
      <xdr:nvCxnSpPr>
        <xdr:cNvPr id="250" name="直線コネクタ 249"/>
        <xdr:cNvCxnSpPr/>
      </xdr:nvCxnSpPr>
      <xdr:spPr>
        <a:xfrm>
          <a:off x="15290800" y="152022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102552</xdr:rowOff>
    </xdr:from>
    <xdr:to>
      <xdr:col>72</xdr:col>
      <xdr:colOff>203200</xdr:colOff>
      <xdr:row>88</xdr:row>
      <xdr:rowOff>114618</xdr:rowOff>
    </xdr:to>
    <xdr:cxnSp macro="">
      <xdr:nvCxnSpPr>
        <xdr:cNvPr id="253" name="直線コネクタ 252"/>
        <xdr:cNvCxnSpPr/>
      </xdr:nvCxnSpPr>
      <xdr:spPr>
        <a:xfrm>
          <a:off x="14401800" y="151901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102552</xdr:rowOff>
    </xdr:to>
    <xdr:cxnSp macro="">
      <xdr:nvCxnSpPr>
        <xdr:cNvPr id="256" name="直線コネクタ 255"/>
        <xdr:cNvCxnSpPr/>
      </xdr:nvCxnSpPr>
      <xdr:spPr>
        <a:xfrm>
          <a:off x="13512800" y="1506347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57" name="フローチャート: 判断 256"/>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58" name="テキスト ボックス 257"/>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9" name="フローチャート: 判断 258"/>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0" name="テキスト ボックス 259"/>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6" name="楕円 26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6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68" name="楕円 26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69" name="テキスト ボックス 26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63818</xdr:rowOff>
    </xdr:from>
    <xdr:to>
      <xdr:col>73</xdr:col>
      <xdr:colOff>44450</xdr:colOff>
      <xdr:row>88</xdr:row>
      <xdr:rowOff>165418</xdr:rowOff>
    </xdr:to>
    <xdr:sp macro="" textlink="">
      <xdr:nvSpPr>
        <xdr:cNvPr id="270" name="楕円 269"/>
        <xdr:cNvSpPr/>
      </xdr:nvSpPr>
      <xdr:spPr>
        <a:xfrm>
          <a:off x="15240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150195</xdr:rowOff>
    </xdr:from>
    <xdr:ext cx="762000" cy="259045"/>
    <xdr:sp macro="" textlink="">
      <xdr:nvSpPr>
        <xdr:cNvPr id="271" name="テキスト ボックス 270"/>
        <xdr:cNvSpPr txBox="1"/>
      </xdr:nvSpPr>
      <xdr:spPr>
        <a:xfrm>
          <a:off x="14909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72" name="楕円 271"/>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73" name="テキスト ボックス 272"/>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4" name="楕円 27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75" name="テキスト ボックス 27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当町では定員管理計画に基づき人員配置の適正化に努めているが、人口減少に歯止めがかからず、全国・全道平均と比較すると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人程度上回っている。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を踏まえ、減少傾向にある自治体規模に適した定員管理に努めるとともに、職員の能力向上や、人口減少を抑制するための施策を積極的に推し進め、行政サービスの質を維持しながら職員数の適正化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62661</xdr:rowOff>
    </xdr:from>
    <xdr:to>
      <xdr:col>81</xdr:col>
      <xdr:colOff>44450</xdr:colOff>
      <xdr:row>59</xdr:row>
      <xdr:rowOff>68961</xdr:rowOff>
    </xdr:to>
    <xdr:cxnSp macro="">
      <xdr:nvCxnSpPr>
        <xdr:cNvPr id="309" name="直線コネクタ 308"/>
        <xdr:cNvCxnSpPr/>
      </xdr:nvCxnSpPr>
      <xdr:spPr>
        <a:xfrm>
          <a:off x="16179800" y="10178211"/>
          <a:ext cx="8382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46172</xdr:rowOff>
    </xdr:from>
    <xdr:to>
      <xdr:col>77</xdr:col>
      <xdr:colOff>44450</xdr:colOff>
      <xdr:row>59</xdr:row>
      <xdr:rowOff>62661</xdr:rowOff>
    </xdr:to>
    <xdr:cxnSp macro="">
      <xdr:nvCxnSpPr>
        <xdr:cNvPr id="312" name="直線コネクタ 311"/>
        <xdr:cNvCxnSpPr/>
      </xdr:nvCxnSpPr>
      <xdr:spPr>
        <a:xfrm>
          <a:off x="15290800" y="1016172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46172</xdr:rowOff>
    </xdr:from>
    <xdr:to>
      <xdr:col>72</xdr:col>
      <xdr:colOff>203200</xdr:colOff>
      <xdr:row>59</xdr:row>
      <xdr:rowOff>52606</xdr:rowOff>
    </xdr:to>
    <xdr:cxnSp macro="">
      <xdr:nvCxnSpPr>
        <xdr:cNvPr id="315" name="直線コネクタ 314"/>
        <xdr:cNvCxnSpPr/>
      </xdr:nvCxnSpPr>
      <xdr:spPr>
        <a:xfrm flipV="1">
          <a:off x="14401800" y="101617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39335</xdr:rowOff>
    </xdr:from>
    <xdr:to>
      <xdr:col>68</xdr:col>
      <xdr:colOff>152400</xdr:colOff>
      <xdr:row>59</xdr:row>
      <xdr:rowOff>52606</xdr:rowOff>
    </xdr:to>
    <xdr:cxnSp macro="">
      <xdr:nvCxnSpPr>
        <xdr:cNvPr id="318" name="直線コネクタ 317"/>
        <xdr:cNvCxnSpPr/>
      </xdr:nvCxnSpPr>
      <xdr:spPr>
        <a:xfrm>
          <a:off x="13512800" y="10154885"/>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162532</xdr:rowOff>
    </xdr:from>
    <xdr:to>
      <xdr:col>68</xdr:col>
      <xdr:colOff>203200</xdr:colOff>
      <xdr:row>59</xdr:row>
      <xdr:rowOff>92682</xdr:rowOff>
    </xdr:to>
    <xdr:sp macro="" textlink="">
      <xdr:nvSpPr>
        <xdr:cNvPr id="319" name="フローチャート: 判断 318"/>
        <xdr:cNvSpPr/>
      </xdr:nvSpPr>
      <xdr:spPr>
        <a:xfrm>
          <a:off x="14351000" y="101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102859</xdr:rowOff>
    </xdr:from>
    <xdr:ext cx="762000" cy="259045"/>
    <xdr:sp macro="" textlink="">
      <xdr:nvSpPr>
        <xdr:cNvPr id="320" name="テキスト ボックス 319"/>
        <xdr:cNvSpPr txBox="1"/>
      </xdr:nvSpPr>
      <xdr:spPr>
        <a:xfrm>
          <a:off x="14020800" y="98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160119</xdr:rowOff>
    </xdr:from>
    <xdr:to>
      <xdr:col>64</xdr:col>
      <xdr:colOff>152400</xdr:colOff>
      <xdr:row>59</xdr:row>
      <xdr:rowOff>90269</xdr:rowOff>
    </xdr:to>
    <xdr:sp macro="" textlink="">
      <xdr:nvSpPr>
        <xdr:cNvPr id="321" name="フローチャート: 判断 320"/>
        <xdr:cNvSpPr/>
      </xdr:nvSpPr>
      <xdr:spPr>
        <a:xfrm>
          <a:off x="13462000" y="1010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75046</xdr:rowOff>
    </xdr:from>
    <xdr:ext cx="762000" cy="259045"/>
    <xdr:sp macro="" textlink="">
      <xdr:nvSpPr>
        <xdr:cNvPr id="322" name="テキスト ボックス 321"/>
        <xdr:cNvSpPr txBox="1"/>
      </xdr:nvSpPr>
      <xdr:spPr>
        <a:xfrm>
          <a:off x="13131800" y="1019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18161</xdr:rowOff>
    </xdr:from>
    <xdr:to>
      <xdr:col>81</xdr:col>
      <xdr:colOff>95250</xdr:colOff>
      <xdr:row>59</xdr:row>
      <xdr:rowOff>119761</xdr:rowOff>
    </xdr:to>
    <xdr:sp macro="" textlink="">
      <xdr:nvSpPr>
        <xdr:cNvPr id="328" name="楕円 327"/>
        <xdr:cNvSpPr/>
      </xdr:nvSpPr>
      <xdr:spPr>
        <a:xfrm>
          <a:off x="169672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110888</xdr:rowOff>
    </xdr:from>
    <xdr:ext cx="762000" cy="259045"/>
    <xdr:sp macro="" textlink="">
      <xdr:nvSpPr>
        <xdr:cNvPr id="329" name="定員管理の状況該当値テキスト"/>
        <xdr:cNvSpPr txBox="1"/>
      </xdr:nvSpPr>
      <xdr:spPr>
        <a:xfrm>
          <a:off x="17106900" y="1005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11861</xdr:rowOff>
    </xdr:from>
    <xdr:to>
      <xdr:col>77</xdr:col>
      <xdr:colOff>95250</xdr:colOff>
      <xdr:row>59</xdr:row>
      <xdr:rowOff>113461</xdr:rowOff>
    </xdr:to>
    <xdr:sp macro="" textlink="">
      <xdr:nvSpPr>
        <xdr:cNvPr id="330" name="楕円 329"/>
        <xdr:cNvSpPr/>
      </xdr:nvSpPr>
      <xdr:spPr>
        <a:xfrm>
          <a:off x="16129000" y="101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123638</xdr:rowOff>
    </xdr:from>
    <xdr:ext cx="736600" cy="259045"/>
    <xdr:sp macro="" textlink="">
      <xdr:nvSpPr>
        <xdr:cNvPr id="331" name="テキスト ボックス 330"/>
        <xdr:cNvSpPr txBox="1"/>
      </xdr:nvSpPr>
      <xdr:spPr>
        <a:xfrm>
          <a:off x="15798800" y="989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166822</xdr:rowOff>
    </xdr:from>
    <xdr:to>
      <xdr:col>73</xdr:col>
      <xdr:colOff>44450</xdr:colOff>
      <xdr:row>59</xdr:row>
      <xdr:rowOff>96972</xdr:rowOff>
    </xdr:to>
    <xdr:sp macro="" textlink="">
      <xdr:nvSpPr>
        <xdr:cNvPr id="332" name="楕円 331"/>
        <xdr:cNvSpPr/>
      </xdr:nvSpPr>
      <xdr:spPr>
        <a:xfrm>
          <a:off x="15240000" y="101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107149</xdr:rowOff>
    </xdr:from>
    <xdr:ext cx="762000" cy="259045"/>
    <xdr:sp macro="" textlink="">
      <xdr:nvSpPr>
        <xdr:cNvPr id="333" name="テキスト ボックス 332"/>
        <xdr:cNvSpPr txBox="1"/>
      </xdr:nvSpPr>
      <xdr:spPr>
        <a:xfrm>
          <a:off x="14909800" y="98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1806</xdr:rowOff>
    </xdr:from>
    <xdr:to>
      <xdr:col>68</xdr:col>
      <xdr:colOff>203200</xdr:colOff>
      <xdr:row>59</xdr:row>
      <xdr:rowOff>103406</xdr:rowOff>
    </xdr:to>
    <xdr:sp macro="" textlink="">
      <xdr:nvSpPr>
        <xdr:cNvPr id="334" name="楕円 333"/>
        <xdr:cNvSpPr/>
      </xdr:nvSpPr>
      <xdr:spPr>
        <a:xfrm>
          <a:off x="14351000" y="101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88183</xdr:rowOff>
    </xdr:from>
    <xdr:ext cx="762000" cy="259045"/>
    <xdr:sp macro="" textlink="">
      <xdr:nvSpPr>
        <xdr:cNvPr id="335" name="テキスト ボックス 334"/>
        <xdr:cNvSpPr txBox="1"/>
      </xdr:nvSpPr>
      <xdr:spPr>
        <a:xfrm>
          <a:off x="14020800" y="102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159985</xdr:rowOff>
    </xdr:from>
    <xdr:to>
      <xdr:col>64</xdr:col>
      <xdr:colOff>152400</xdr:colOff>
      <xdr:row>59</xdr:row>
      <xdr:rowOff>90135</xdr:rowOff>
    </xdr:to>
    <xdr:sp macro="" textlink="">
      <xdr:nvSpPr>
        <xdr:cNvPr id="336" name="楕円 335"/>
        <xdr:cNvSpPr/>
      </xdr:nvSpPr>
      <xdr:spPr>
        <a:xfrm>
          <a:off x="13462000" y="101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100312</xdr:rowOff>
    </xdr:from>
    <xdr:ext cx="762000" cy="259045"/>
    <xdr:sp macro="" textlink="">
      <xdr:nvSpPr>
        <xdr:cNvPr id="337" name="テキスト ボックス 336"/>
        <xdr:cNvSpPr txBox="1"/>
      </xdr:nvSpPr>
      <xdr:spPr>
        <a:xfrm>
          <a:off x="13131800" y="9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当町の数値を前年度と比較すると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上昇しており、全国平均との比較では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上回っているが、全道・類似団体平均とはほぼ同水準となっている。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数値が上昇した要因としては、平成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年度借入の過疎対策事業債、公営住宅建設事業債、臨時財政対策債等に係る償還据置期間が終了し、元利償還額が増加したためである。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年度にかけて北海道新幹線開業に伴う駅周辺整備を行っており、今後も比率の上昇が見込まれるため、平成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次振興計画（</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H35</a:t>
          </a:r>
          <a:r>
            <a:rPr kumimoji="1" lang="ja-JP" altLang="en-US" sz="1100">
              <a:latin typeface="ＭＳ Ｐゴシック" panose="020B0600070205080204" pitchFamily="50" charset="-128"/>
              <a:ea typeface="ＭＳ Ｐゴシック" panose="020B0600070205080204" pitchFamily="50" charset="-128"/>
            </a:rPr>
            <a:t>）」に登載している各種事業の費用対効果を検証し、適期に財政規模に見合った起債借入に努め、比率の上昇抑制を図っていく。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148590</xdr:rowOff>
    </xdr:to>
    <xdr:cxnSp macro="">
      <xdr:nvCxnSpPr>
        <xdr:cNvPr id="370" name="直線コネクタ 369"/>
        <xdr:cNvCxnSpPr/>
      </xdr:nvCxnSpPr>
      <xdr:spPr>
        <a:xfrm>
          <a:off x="16179800" y="713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108373</xdr:rowOff>
    </xdr:to>
    <xdr:cxnSp macro="">
      <xdr:nvCxnSpPr>
        <xdr:cNvPr id="373" name="直線コネクタ 372"/>
        <xdr:cNvCxnSpPr/>
      </xdr:nvCxnSpPr>
      <xdr:spPr>
        <a:xfrm>
          <a:off x="15290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76" name="直線コネクタ 375"/>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156633</xdr:rowOff>
    </xdr:to>
    <xdr:cxnSp macro="">
      <xdr:nvCxnSpPr>
        <xdr:cNvPr id="379" name="直線コネクタ 378"/>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80" name="フローチャート: 判断 379"/>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81" name="テキスト ボックス 38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82" name="フローチャート: 判断 381"/>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83" name="テキスト ボックス 382"/>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9" name="楕円 38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1" name="楕円 390"/>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92" name="テキスト ボックス 391"/>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3" name="楕円 392"/>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4" name="テキスト ボックス 393"/>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5" name="楕円 39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7" name="楕円 396"/>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8" name="テキスト ボックス 397"/>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当町の数値は前年度から</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低下しているが、全国・全道平均、類似団体平均と比較しても高い状況にある。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特に類似団体平均と比較して数値が高い要因としては、新幹線関連事業に係る地方債残高の増により将来負担額が増加したこと及び</a:t>
          </a:r>
          <a:r>
            <a:rPr kumimoji="1" lang="ja-JP" altLang="ja-JP" sz="1100">
              <a:solidFill>
                <a:schemeClr val="dk1"/>
              </a:solidFill>
              <a:effectLst/>
              <a:latin typeface="+mn-lt"/>
              <a:ea typeface="+mn-ea"/>
              <a:cs typeface="+mn-cs"/>
            </a:rPr>
            <a:t>水道・下水道</a:t>
          </a:r>
          <a:r>
            <a:rPr kumimoji="1" lang="ja-JP" altLang="en-US" sz="1100">
              <a:solidFill>
                <a:schemeClr val="dk1"/>
              </a:solidFill>
              <a:effectLst/>
              <a:latin typeface="+mn-lt"/>
              <a:ea typeface="+mn-ea"/>
              <a:cs typeface="+mn-cs"/>
            </a:rPr>
            <a:t>に</a:t>
          </a:r>
          <a:r>
            <a:rPr kumimoji="1" lang="ja-JP" altLang="en-US" sz="1100">
              <a:latin typeface="ＭＳ Ｐゴシック" panose="020B0600070205080204" pitchFamily="50" charset="-128"/>
              <a:ea typeface="ＭＳ Ｐゴシック" panose="020B0600070205080204" pitchFamily="50" charset="-128"/>
            </a:rPr>
            <a:t>病院・介護老人保健施設を含む４事業に係る公営企業債等繰入見込額が算入されているためである。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新幹線関連事業が終了したため、今後は的確な事業選別により起債借入額の低減を図るとともに、充当可能財源である基金積立を増加させるなど、比率の上昇抑制に努めていく。</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64770</xdr:rowOff>
    </xdr:from>
    <xdr:to>
      <xdr:col>81</xdr:col>
      <xdr:colOff>44450</xdr:colOff>
      <xdr:row>18</xdr:row>
      <xdr:rowOff>98552</xdr:rowOff>
    </xdr:to>
    <xdr:cxnSp macro="">
      <xdr:nvCxnSpPr>
        <xdr:cNvPr id="432" name="直線コネクタ 431"/>
        <xdr:cNvCxnSpPr/>
      </xdr:nvCxnSpPr>
      <xdr:spPr>
        <a:xfrm flipV="1">
          <a:off x="16179800" y="31508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98552</xdr:rowOff>
    </xdr:to>
    <xdr:cxnSp macro="">
      <xdr:nvCxnSpPr>
        <xdr:cNvPr id="435" name="直線コネクタ 434"/>
        <xdr:cNvCxnSpPr/>
      </xdr:nvCxnSpPr>
      <xdr:spPr>
        <a:xfrm>
          <a:off x="15290800" y="309054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4445</xdr:rowOff>
    </xdr:to>
    <xdr:cxnSp macro="">
      <xdr:nvCxnSpPr>
        <xdr:cNvPr id="438" name="直線コネクタ 437"/>
        <xdr:cNvCxnSpPr/>
      </xdr:nvCxnSpPr>
      <xdr:spPr>
        <a:xfrm>
          <a:off x="14401800" y="308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147870</xdr:rowOff>
    </xdr:from>
    <xdr:to>
      <xdr:col>68</xdr:col>
      <xdr:colOff>152400</xdr:colOff>
      <xdr:row>17</xdr:row>
      <xdr:rowOff>167852</xdr:rowOff>
    </xdr:to>
    <xdr:cxnSp macro="">
      <xdr:nvCxnSpPr>
        <xdr:cNvPr id="441" name="直線コネクタ 440"/>
        <xdr:cNvCxnSpPr/>
      </xdr:nvCxnSpPr>
      <xdr:spPr>
        <a:xfrm>
          <a:off x="13512800" y="2891070"/>
          <a:ext cx="889000" cy="19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42" name="フローチャート: 判断 441"/>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43" name="テキスト ボックス 442"/>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44" name="フローチャート: 判断 443"/>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45" name="テキスト ボックス 444"/>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13970</xdr:rowOff>
    </xdr:from>
    <xdr:to>
      <xdr:col>81</xdr:col>
      <xdr:colOff>95250</xdr:colOff>
      <xdr:row>18</xdr:row>
      <xdr:rowOff>115570</xdr:rowOff>
    </xdr:to>
    <xdr:sp macro="" textlink="">
      <xdr:nvSpPr>
        <xdr:cNvPr id="451" name="楕円 450"/>
        <xdr:cNvSpPr/>
      </xdr:nvSpPr>
      <xdr:spPr>
        <a:xfrm>
          <a:off x="169672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157497</xdr:rowOff>
    </xdr:from>
    <xdr:ext cx="762000" cy="259045"/>
    <xdr:sp macro="" textlink="">
      <xdr:nvSpPr>
        <xdr:cNvPr id="452" name="将来負担の状況該当値テキスト"/>
        <xdr:cNvSpPr txBox="1"/>
      </xdr:nvSpPr>
      <xdr:spPr>
        <a:xfrm>
          <a:off x="17106900" y="3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47752</xdr:rowOff>
    </xdr:from>
    <xdr:to>
      <xdr:col>77</xdr:col>
      <xdr:colOff>95250</xdr:colOff>
      <xdr:row>18</xdr:row>
      <xdr:rowOff>149352</xdr:rowOff>
    </xdr:to>
    <xdr:sp macro="" textlink="">
      <xdr:nvSpPr>
        <xdr:cNvPr id="453" name="楕円 452"/>
        <xdr:cNvSpPr/>
      </xdr:nvSpPr>
      <xdr:spPr>
        <a:xfrm>
          <a:off x="16129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134129</xdr:rowOff>
    </xdr:from>
    <xdr:ext cx="736600" cy="259045"/>
    <xdr:sp macro="" textlink="">
      <xdr:nvSpPr>
        <xdr:cNvPr id="454" name="テキスト ボックス 453"/>
        <xdr:cNvSpPr txBox="1"/>
      </xdr:nvSpPr>
      <xdr:spPr>
        <a:xfrm>
          <a:off x="15798800" y="322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125095</xdr:rowOff>
    </xdr:from>
    <xdr:to>
      <xdr:col>73</xdr:col>
      <xdr:colOff>44450</xdr:colOff>
      <xdr:row>18</xdr:row>
      <xdr:rowOff>55245</xdr:rowOff>
    </xdr:to>
    <xdr:sp macro="" textlink="">
      <xdr:nvSpPr>
        <xdr:cNvPr id="455" name="楕円 454"/>
        <xdr:cNvSpPr/>
      </xdr:nvSpPr>
      <xdr:spPr>
        <a:xfrm>
          <a:off x="15240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40022</xdr:rowOff>
    </xdr:from>
    <xdr:ext cx="762000" cy="259045"/>
    <xdr:sp macro="" textlink="">
      <xdr:nvSpPr>
        <xdr:cNvPr id="456" name="テキスト ボックス 455"/>
        <xdr:cNvSpPr txBox="1"/>
      </xdr:nvSpPr>
      <xdr:spPr>
        <a:xfrm>
          <a:off x="14909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117052</xdr:rowOff>
    </xdr:from>
    <xdr:to>
      <xdr:col>68</xdr:col>
      <xdr:colOff>203200</xdr:colOff>
      <xdr:row>18</xdr:row>
      <xdr:rowOff>47202</xdr:rowOff>
    </xdr:to>
    <xdr:sp macro="" textlink="">
      <xdr:nvSpPr>
        <xdr:cNvPr id="457" name="楕円 456"/>
        <xdr:cNvSpPr/>
      </xdr:nvSpPr>
      <xdr:spPr>
        <a:xfrm>
          <a:off x="14351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31979</xdr:rowOff>
    </xdr:from>
    <xdr:ext cx="762000" cy="259045"/>
    <xdr:sp macro="" textlink="">
      <xdr:nvSpPr>
        <xdr:cNvPr id="458" name="テキスト ボックス 457"/>
        <xdr:cNvSpPr txBox="1"/>
      </xdr:nvSpPr>
      <xdr:spPr>
        <a:xfrm>
          <a:off x="14020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97070</xdr:rowOff>
    </xdr:from>
    <xdr:to>
      <xdr:col>64</xdr:col>
      <xdr:colOff>152400</xdr:colOff>
      <xdr:row>17</xdr:row>
      <xdr:rowOff>27220</xdr:rowOff>
    </xdr:to>
    <xdr:sp macro="" textlink="">
      <xdr:nvSpPr>
        <xdr:cNvPr id="459" name="楕円 458"/>
        <xdr:cNvSpPr/>
      </xdr:nvSpPr>
      <xdr:spPr>
        <a:xfrm>
          <a:off x="13462000" y="2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11997</xdr:rowOff>
    </xdr:from>
    <xdr:ext cx="762000" cy="259045"/>
    <xdr:sp macro="" textlink="">
      <xdr:nvSpPr>
        <xdr:cNvPr id="460" name="テキスト ボックス 459"/>
        <xdr:cNvSpPr txBox="1"/>
      </xdr:nvSpPr>
      <xdr:spPr>
        <a:xfrm>
          <a:off x="13131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ポイント減少しており、全国・全道・類似団体平均をいずれも下回っている。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今後も引き続き定員管理計画を基に、人員の適正管理と人件費の抑制に努めていく。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115570</xdr:rowOff>
    </xdr:from>
    <xdr:to>
      <xdr:col>24</xdr:col>
      <xdr:colOff>25400</xdr:colOff>
      <xdr:row>41</xdr:row>
      <xdr:rowOff>88900</xdr:rowOff>
    </xdr:to>
    <xdr:cxnSp macro="">
      <xdr:nvCxnSpPr>
        <xdr:cNvPr id="61" name="直線コネクタ 60"/>
        <xdr:cNvCxnSpPr/>
      </xdr:nvCxnSpPr>
      <xdr:spPr>
        <a:xfrm flipV="1">
          <a:off x="4826000" y="594487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60977</xdr:rowOff>
    </xdr:from>
    <xdr:ext cx="762000" cy="259045"/>
    <xdr:sp macro="" textlink="">
      <xdr:nvSpPr>
        <xdr:cNvPr id="62" name="人件費最小値テキスト"/>
        <xdr:cNvSpPr txBox="1"/>
      </xdr:nvSpPr>
      <xdr:spPr>
        <a:xfrm>
          <a:off x="4914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88900</xdr:rowOff>
    </xdr:from>
    <xdr:to>
      <xdr:col>24</xdr:col>
      <xdr:colOff>114300</xdr:colOff>
      <xdr:row>41</xdr:row>
      <xdr:rowOff>88900</xdr:rowOff>
    </xdr:to>
    <xdr:cxnSp macro="">
      <xdr:nvCxnSpPr>
        <xdr:cNvPr id="63" name="直線コネクタ 62"/>
        <xdr:cNvCxnSpPr/>
      </xdr:nvCxnSpPr>
      <xdr:spPr>
        <a:xfrm>
          <a:off x="4737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30497</xdr:rowOff>
    </xdr:from>
    <xdr:ext cx="762000" cy="259045"/>
    <xdr:sp macro="" textlink="">
      <xdr:nvSpPr>
        <xdr:cNvPr id="64" name="人件費最大値テキスト"/>
        <xdr:cNvSpPr txBox="1"/>
      </xdr:nvSpPr>
      <xdr:spPr>
        <a:xfrm>
          <a:off x="4914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115570</xdr:rowOff>
    </xdr:from>
    <xdr:to>
      <xdr:col>24</xdr:col>
      <xdr:colOff>114300</xdr:colOff>
      <xdr:row>34</xdr:row>
      <xdr:rowOff>115570</xdr:rowOff>
    </xdr:to>
    <xdr:cxnSp macro="">
      <xdr:nvCxnSpPr>
        <xdr:cNvPr id="65" name="直線コネクタ 64"/>
        <xdr:cNvCxnSpPr/>
      </xdr:nvCxnSpPr>
      <xdr:spPr>
        <a:xfrm>
          <a:off x="4737100" y="594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138430</xdr:rowOff>
    </xdr:from>
    <xdr:to>
      <xdr:col>24</xdr:col>
      <xdr:colOff>25400</xdr:colOff>
      <xdr:row>34</xdr:row>
      <xdr:rowOff>146050</xdr:rowOff>
    </xdr:to>
    <xdr:cxnSp macro="">
      <xdr:nvCxnSpPr>
        <xdr:cNvPr id="66" name="直線コネクタ 65"/>
        <xdr:cNvCxnSpPr/>
      </xdr:nvCxnSpPr>
      <xdr:spPr>
        <a:xfrm flipV="1">
          <a:off x="3987800" y="5967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6367</xdr:rowOff>
    </xdr:from>
    <xdr:ext cx="762000" cy="259045"/>
    <xdr:sp macro="" textlink="">
      <xdr:nvSpPr>
        <xdr:cNvPr id="67" name="人件費平均値テキスト"/>
        <xdr:cNvSpPr txBox="1"/>
      </xdr:nvSpPr>
      <xdr:spPr>
        <a:xfrm>
          <a:off x="4914900" y="617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68" name="フローチャート: 判断 67"/>
        <xdr:cNvSpPr/>
      </xdr:nvSpPr>
      <xdr:spPr>
        <a:xfrm>
          <a:off x="47752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77470</xdr:rowOff>
    </xdr:from>
    <xdr:to>
      <xdr:col>19</xdr:col>
      <xdr:colOff>187325</xdr:colOff>
      <xdr:row>34</xdr:row>
      <xdr:rowOff>146050</xdr:rowOff>
    </xdr:to>
    <xdr:cxnSp macro="">
      <xdr:nvCxnSpPr>
        <xdr:cNvPr id="69" name="直線コネクタ 68"/>
        <xdr:cNvCxnSpPr/>
      </xdr:nvCxnSpPr>
      <xdr:spPr>
        <a:xfrm>
          <a:off x="3098800" y="590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77470</xdr:rowOff>
    </xdr:from>
    <xdr:to>
      <xdr:col>15</xdr:col>
      <xdr:colOff>98425</xdr:colOff>
      <xdr:row>34</xdr:row>
      <xdr:rowOff>119380</xdr:rowOff>
    </xdr:to>
    <xdr:cxnSp macro="">
      <xdr:nvCxnSpPr>
        <xdr:cNvPr id="72" name="直線コネクタ 71"/>
        <xdr:cNvCxnSpPr/>
      </xdr:nvCxnSpPr>
      <xdr:spPr>
        <a:xfrm flipV="1">
          <a:off x="2209800" y="5906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142240</xdr:rowOff>
    </xdr:to>
    <xdr:cxnSp macro="">
      <xdr:nvCxnSpPr>
        <xdr:cNvPr id="75" name="直線コネクタ 74"/>
        <xdr:cNvCxnSpPr/>
      </xdr:nvCxnSpPr>
      <xdr:spPr>
        <a:xfrm flipV="1">
          <a:off x="1320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87630</xdr:rowOff>
    </xdr:from>
    <xdr:to>
      <xdr:col>24</xdr:col>
      <xdr:colOff>76200</xdr:colOff>
      <xdr:row>35</xdr:row>
      <xdr:rowOff>17780</xdr:rowOff>
    </xdr:to>
    <xdr:sp macro="" textlink="">
      <xdr:nvSpPr>
        <xdr:cNvPr id="85" name="楕円 84"/>
        <xdr:cNvSpPr/>
      </xdr:nvSpPr>
      <xdr:spPr>
        <a:xfrm>
          <a:off x="47752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167657</xdr:rowOff>
    </xdr:from>
    <xdr:ext cx="762000" cy="259045"/>
    <xdr:sp macro="" textlink="">
      <xdr:nvSpPr>
        <xdr:cNvPr id="86" name="人件費該当値テキスト"/>
        <xdr:cNvSpPr txBox="1"/>
      </xdr:nvSpPr>
      <xdr:spPr>
        <a:xfrm>
          <a:off x="491490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87" name="楕円 86"/>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88" name="テキスト ボックス 87"/>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26670</xdr:rowOff>
    </xdr:from>
    <xdr:to>
      <xdr:col>15</xdr:col>
      <xdr:colOff>149225</xdr:colOff>
      <xdr:row>34</xdr:row>
      <xdr:rowOff>128270</xdr:rowOff>
    </xdr:to>
    <xdr:sp macro="" textlink="">
      <xdr:nvSpPr>
        <xdr:cNvPr id="89" name="楕円 88"/>
        <xdr:cNvSpPr/>
      </xdr:nvSpPr>
      <xdr:spPr>
        <a:xfrm>
          <a:off x="3048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138447</xdr:rowOff>
    </xdr:from>
    <xdr:ext cx="762000" cy="259045"/>
    <xdr:sp macro="" textlink="">
      <xdr:nvSpPr>
        <xdr:cNvPr id="90" name="テキスト ボックス 89"/>
        <xdr:cNvSpPr txBox="1"/>
      </xdr:nvSpPr>
      <xdr:spPr>
        <a:xfrm>
          <a:off x="2717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年度から財政健全化のもと徹底した経費節減に努めてきたことで、全ての平均を下回る水準を保っているが、当町の数値は年々上昇傾向にあり、差が縮まってきている。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が上昇している要因は、業務の電算化及びマイナンバー・情報セキュリティ対策等に係るシステム運用経費が増加していることと、新幹線開業に伴い駐車場や観光施設の整備を行ったことにより、管理費用が増加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今後も引き続き経費節減に努め財政健全化を進めるとともに、指定管理者制度の導入等について検討し、数値の上昇抑制を図っていく。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9" name="直線コネクタ 118"/>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2"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3" name="直線コネクタ 122"/>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117856</xdr:rowOff>
    </xdr:to>
    <xdr:cxnSp macro="">
      <xdr:nvCxnSpPr>
        <xdr:cNvPr id="124" name="直線コネクタ 123"/>
        <xdr:cNvCxnSpPr/>
      </xdr:nvCxnSpPr>
      <xdr:spPr>
        <a:xfrm>
          <a:off x="15671800" y="2847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5"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6" name="フローチャート: 判断 125"/>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104140</xdr:rowOff>
    </xdr:to>
    <xdr:cxnSp macro="">
      <xdr:nvCxnSpPr>
        <xdr:cNvPr id="127" name="直線コネクタ 126"/>
        <xdr:cNvCxnSpPr/>
      </xdr:nvCxnSpPr>
      <xdr:spPr>
        <a:xfrm>
          <a:off x="14782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8" name="フローチャート: 判断 127"/>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9" name="テキスト ボックス 128"/>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90424</xdr:rowOff>
    </xdr:to>
    <xdr:cxnSp macro="">
      <xdr:nvCxnSpPr>
        <xdr:cNvPr id="130" name="直線コネクタ 129"/>
        <xdr:cNvCxnSpPr/>
      </xdr:nvCxnSpPr>
      <xdr:spPr>
        <a:xfrm>
          <a:off x="13893800" y="27421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1" name="フローチャート: 判断 130"/>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2" name="テキスト ボックス 131"/>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xdr:rowOff>
    </xdr:from>
    <xdr:to>
      <xdr:col>69</xdr:col>
      <xdr:colOff>92075</xdr:colOff>
      <xdr:row>15</xdr:row>
      <xdr:rowOff>170434</xdr:rowOff>
    </xdr:to>
    <xdr:cxnSp macro="">
      <xdr:nvCxnSpPr>
        <xdr:cNvPr id="133" name="直線コネクタ 132"/>
        <xdr:cNvCxnSpPr/>
      </xdr:nvCxnSpPr>
      <xdr:spPr>
        <a:xfrm>
          <a:off x="13004800" y="25775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4" name="フローチャート: 判断 133"/>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5" name="テキスト ボックス 134"/>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6" name="フローチャート: 判断 135"/>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7" name="テキスト ボックス 136"/>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9" name="楕円 148"/>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50" name="テキスト ボックス 149"/>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51" name="楕円 150"/>
        <xdr:cNvSpPr/>
      </xdr:nvSpPr>
      <xdr:spPr>
        <a:xfrm>
          <a:off x="12954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52" name="テキスト ボックス 151"/>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今後も引き続き扶助費支給基準に基づき適正な支給に努めていく。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81" name="直線コネクタ 180"/>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4"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5" name="直線コネクタ 184"/>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86" name="直線コネクタ 185"/>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7"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8" name="フローチャート: 判断 187"/>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2" name="直線コネクタ 191"/>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3" name="フローチャート: 判断 192"/>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4" name="テキスト ボックス 19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151493</xdr:rowOff>
    </xdr:to>
    <xdr:cxnSp macro="">
      <xdr:nvCxnSpPr>
        <xdr:cNvPr id="195" name="直線コネクタ 194"/>
        <xdr:cNvCxnSpPr/>
      </xdr:nvCxnSpPr>
      <xdr:spPr>
        <a:xfrm flipV="1">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6" name="フローチャート: 判断 195"/>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7" name="テキスト ボックス 196"/>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198" name="フローチャート: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6"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1" name="楕円 210"/>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2" name="テキスト ボックス 211"/>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4" name="テキスト ボックス 213"/>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当町の数値は前年度から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ポイント減少しているが、全国・全道・類似団体平均との比較では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出金については、下水道の整備が進み下水道事業に係る繰出金が増加しているが、今後も住民サービスの維持・向上に配慮しながら、各特別会計の運営状況によっては、税・料金の適正化を図るなどして一般会計の負担低減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維持補修費については、公共施設等の老朽化対策が急務となっており、今後の自治体規模に見合った施設管理を進めるため、平成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年度策定の公共施設等総合管理計画に基づき、住民サービス水準の維持に配慮しながら適切な管理を進めていく。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41" name="直線コネクタ 240"/>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2"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3" name="直線コネクタ 242"/>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107950</xdr:rowOff>
    </xdr:to>
    <xdr:cxnSp macro="">
      <xdr:nvCxnSpPr>
        <xdr:cNvPr id="246" name="直線コネクタ 245"/>
        <xdr:cNvCxnSpPr/>
      </xdr:nvCxnSpPr>
      <xdr:spPr>
        <a:xfrm flipV="1">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7"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8" name="フローチャート: 判断 247"/>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107950</xdr:rowOff>
    </xdr:to>
    <xdr:cxnSp macro="">
      <xdr:nvCxnSpPr>
        <xdr:cNvPr id="249" name="直線コネクタ 248"/>
        <xdr:cNvCxnSpPr/>
      </xdr:nvCxnSpPr>
      <xdr:spPr>
        <a:xfrm>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0" name="フローチャート: 判断 249"/>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51" name="テキスト ボックス 250"/>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127000</xdr:rowOff>
    </xdr:to>
    <xdr:cxnSp macro="">
      <xdr:nvCxnSpPr>
        <xdr:cNvPr id="252" name="直線コネクタ 251"/>
        <xdr:cNvCxnSpPr/>
      </xdr:nvCxnSpPr>
      <xdr:spPr>
        <a:xfrm>
          <a:off x="13893800" y="1001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3" name="フローチャート: 判断 252"/>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4" name="テキスト ボックス 253"/>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69850</xdr:rowOff>
    </xdr:to>
    <xdr:cxnSp macro="">
      <xdr:nvCxnSpPr>
        <xdr:cNvPr id="255" name="直線コネクタ 254"/>
        <xdr:cNvCxnSpPr/>
      </xdr:nvCxnSpPr>
      <xdr:spPr>
        <a:xfrm flipV="1">
          <a:off x="13004800" y="10010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6" name="フローチャート: 判断 255"/>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57" name="テキスト ボックス 25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58" name="フローチャート: 判断 257"/>
        <xdr:cNvSpPr/>
      </xdr:nvSpPr>
      <xdr:spPr>
        <a:xfrm>
          <a:off x="12954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1287</xdr:rowOff>
    </xdr:from>
    <xdr:ext cx="762000" cy="259045"/>
    <xdr:sp macro="" textlink="">
      <xdr:nvSpPr>
        <xdr:cNvPr id="259" name="テキスト ボックス 258"/>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65" name="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7" name="楕円 266"/>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8" name="テキスト ボックス 26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9" name="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127017</xdr:rowOff>
    </xdr:from>
    <xdr:ext cx="762000" cy="259045"/>
    <xdr:sp macro="" textlink="">
      <xdr:nvSpPr>
        <xdr:cNvPr id="272" name="テキスト ボックス 271"/>
        <xdr:cNvSpPr txBox="1"/>
      </xdr:nvSpPr>
      <xdr:spPr>
        <a:xfrm>
          <a:off x="135128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3" name="楕円 272"/>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4" name="テキスト ボックス 27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ての平均を大きく上回っているのは、病院事業・介護老人保健施設事業などの公営企業会計への負担金が多額であることに加え、ごみ処理及び消防業務を一部事務組合・広域連合で行っており、それらの会計・団体に対する負担が大き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を健全に運営していくことは町の当然の責務であり、必要以上の負担支出は避けるべきではあるが、住民サービスの維持・向上に配慮しながら、関係団体との協議を進め、数値の低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9" name="直線コネクタ 298"/>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300"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301" name="直線コネクタ 300"/>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2"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3" name="直線コネクタ 302"/>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168148</xdr:rowOff>
    </xdr:from>
    <xdr:to>
      <xdr:col>82</xdr:col>
      <xdr:colOff>107950</xdr:colOff>
      <xdr:row>41</xdr:row>
      <xdr:rowOff>74422</xdr:rowOff>
    </xdr:to>
    <xdr:cxnSp macro="">
      <xdr:nvCxnSpPr>
        <xdr:cNvPr id="304" name="直線コネクタ 303"/>
        <xdr:cNvCxnSpPr/>
      </xdr:nvCxnSpPr>
      <xdr:spPr>
        <a:xfrm>
          <a:off x="15671800" y="70261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6" name="フローチャート: 判断 30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168148</xdr:rowOff>
    </xdr:from>
    <xdr:to>
      <xdr:col>78</xdr:col>
      <xdr:colOff>69850</xdr:colOff>
      <xdr:row>41</xdr:row>
      <xdr:rowOff>74422</xdr:rowOff>
    </xdr:to>
    <xdr:cxnSp macro="">
      <xdr:nvCxnSpPr>
        <xdr:cNvPr id="307" name="直線コネクタ 306"/>
        <xdr:cNvCxnSpPr/>
      </xdr:nvCxnSpPr>
      <xdr:spPr>
        <a:xfrm flipV="1">
          <a:off x="14782800" y="70261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8" name="フローチャート: 判断 307"/>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9" name="テキスト ボックス 30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74422</xdr:rowOff>
    </xdr:from>
    <xdr:to>
      <xdr:col>73</xdr:col>
      <xdr:colOff>180975</xdr:colOff>
      <xdr:row>41</xdr:row>
      <xdr:rowOff>106426</xdr:rowOff>
    </xdr:to>
    <xdr:cxnSp macro="">
      <xdr:nvCxnSpPr>
        <xdr:cNvPr id="310" name="直線コネクタ 309"/>
        <xdr:cNvCxnSpPr/>
      </xdr:nvCxnSpPr>
      <xdr:spPr>
        <a:xfrm flipV="1">
          <a:off x="13893800" y="7103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1" name="フローチャート: 判断 31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2" name="テキスト ボックス 31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28702</xdr:rowOff>
    </xdr:from>
    <xdr:to>
      <xdr:col>69</xdr:col>
      <xdr:colOff>92075</xdr:colOff>
      <xdr:row>41</xdr:row>
      <xdr:rowOff>106426</xdr:rowOff>
    </xdr:to>
    <xdr:cxnSp macro="">
      <xdr:nvCxnSpPr>
        <xdr:cNvPr id="313" name="直線コネクタ 312"/>
        <xdr:cNvCxnSpPr/>
      </xdr:nvCxnSpPr>
      <xdr:spPr>
        <a:xfrm>
          <a:off x="13004800" y="70581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23622</xdr:rowOff>
    </xdr:from>
    <xdr:to>
      <xdr:col>82</xdr:col>
      <xdr:colOff>158750</xdr:colOff>
      <xdr:row>41</xdr:row>
      <xdr:rowOff>125222</xdr:rowOff>
    </xdr:to>
    <xdr:sp macro="" textlink="">
      <xdr:nvSpPr>
        <xdr:cNvPr id="323" name="楕円 322"/>
        <xdr:cNvSpPr/>
      </xdr:nvSpPr>
      <xdr:spPr>
        <a:xfrm>
          <a:off x="164592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103649</xdr:rowOff>
    </xdr:from>
    <xdr:ext cx="762000" cy="259045"/>
    <xdr:sp macro="" textlink="">
      <xdr:nvSpPr>
        <xdr:cNvPr id="324" name="補助費等該当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117348</xdr:rowOff>
    </xdr:from>
    <xdr:to>
      <xdr:col>78</xdr:col>
      <xdr:colOff>120650</xdr:colOff>
      <xdr:row>41</xdr:row>
      <xdr:rowOff>47498</xdr:rowOff>
    </xdr:to>
    <xdr:sp macro="" textlink="">
      <xdr:nvSpPr>
        <xdr:cNvPr id="325" name="楕円 324"/>
        <xdr:cNvSpPr/>
      </xdr:nvSpPr>
      <xdr:spPr>
        <a:xfrm>
          <a:off x="15621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32275</xdr:rowOff>
    </xdr:from>
    <xdr:ext cx="736600" cy="259045"/>
    <xdr:sp macro="" textlink="">
      <xdr:nvSpPr>
        <xdr:cNvPr id="326" name="テキスト ボックス 325"/>
        <xdr:cNvSpPr txBox="1"/>
      </xdr:nvSpPr>
      <xdr:spPr>
        <a:xfrm>
          <a:off x="1529080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23622</xdr:rowOff>
    </xdr:from>
    <xdr:to>
      <xdr:col>74</xdr:col>
      <xdr:colOff>31750</xdr:colOff>
      <xdr:row>41</xdr:row>
      <xdr:rowOff>125222</xdr:rowOff>
    </xdr:to>
    <xdr:sp macro="" textlink="">
      <xdr:nvSpPr>
        <xdr:cNvPr id="327" name="楕円 326"/>
        <xdr:cNvSpPr/>
      </xdr:nvSpPr>
      <xdr:spPr>
        <a:xfrm>
          <a:off x="14732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109999</xdr:rowOff>
    </xdr:from>
    <xdr:ext cx="762000" cy="259045"/>
    <xdr:sp macro="" textlink="">
      <xdr:nvSpPr>
        <xdr:cNvPr id="328" name="テキスト ボックス 327"/>
        <xdr:cNvSpPr txBox="1"/>
      </xdr:nvSpPr>
      <xdr:spPr>
        <a:xfrm>
          <a:off x="14401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55626</xdr:rowOff>
    </xdr:from>
    <xdr:to>
      <xdr:col>69</xdr:col>
      <xdr:colOff>142875</xdr:colOff>
      <xdr:row>41</xdr:row>
      <xdr:rowOff>157226</xdr:rowOff>
    </xdr:to>
    <xdr:sp macro="" textlink="">
      <xdr:nvSpPr>
        <xdr:cNvPr id="329" name="楕円 328"/>
        <xdr:cNvSpPr/>
      </xdr:nvSpPr>
      <xdr:spPr>
        <a:xfrm>
          <a:off x="13843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142003</xdr:rowOff>
    </xdr:from>
    <xdr:ext cx="762000" cy="259045"/>
    <xdr:sp macro="" textlink="">
      <xdr:nvSpPr>
        <xdr:cNvPr id="330" name="テキスト ボックス 329"/>
        <xdr:cNvSpPr txBox="1"/>
      </xdr:nvSpPr>
      <xdr:spPr>
        <a:xfrm>
          <a:off x="13512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149352</xdr:rowOff>
    </xdr:from>
    <xdr:to>
      <xdr:col>65</xdr:col>
      <xdr:colOff>53975</xdr:colOff>
      <xdr:row>41</xdr:row>
      <xdr:rowOff>79502</xdr:rowOff>
    </xdr:to>
    <xdr:sp macro="" textlink="">
      <xdr:nvSpPr>
        <xdr:cNvPr id="331" name="楕円 330"/>
        <xdr:cNvSpPr/>
      </xdr:nvSpPr>
      <xdr:spPr>
        <a:xfrm>
          <a:off x="12954000" y="70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64279</xdr:rowOff>
    </xdr:from>
    <xdr:ext cx="762000" cy="259045"/>
    <xdr:sp macro="" textlink="">
      <xdr:nvSpPr>
        <xdr:cNvPr id="332" name="テキスト ボックス 331"/>
        <xdr:cNvSpPr txBox="1"/>
      </xdr:nvSpPr>
      <xdr:spPr>
        <a:xfrm>
          <a:off x="12623800" y="709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ポイント上昇しているが、全国・全道・類似団体平均をいずれも下回っている。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数値が上昇した要因としては、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年度にかけて</a:t>
          </a:r>
          <a:r>
            <a:rPr kumimoji="1" lang="ja-JP" altLang="en-US" sz="1300">
              <a:solidFill>
                <a:schemeClr val="dk1"/>
              </a:solidFill>
              <a:effectLst/>
              <a:latin typeface="+mn-lt"/>
              <a:ea typeface="+mn-ea"/>
              <a:cs typeface="+mn-cs"/>
            </a:rPr>
            <a:t>実施した</a:t>
          </a:r>
          <a:r>
            <a:rPr kumimoji="1" lang="ja-JP" altLang="ja-JP" sz="1300">
              <a:solidFill>
                <a:schemeClr val="dk1"/>
              </a:solidFill>
              <a:effectLst/>
              <a:latin typeface="+mn-lt"/>
              <a:ea typeface="+mn-ea"/>
              <a:cs typeface="+mn-cs"/>
            </a:rPr>
            <a:t>北海道新幹線開業に伴う駅周辺整備</a:t>
          </a:r>
          <a:r>
            <a:rPr kumimoji="1" lang="ja-JP" altLang="en-US" sz="1300">
              <a:solidFill>
                <a:schemeClr val="dk1"/>
              </a:solidFill>
              <a:effectLst/>
              <a:latin typeface="+mn-lt"/>
              <a:ea typeface="+mn-ea"/>
              <a:cs typeface="+mn-cs"/>
            </a:rPr>
            <a:t>事業等に対する起債の元金償還が始まったことによるものである。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今後も数値の大幅な上昇が見込まれるため、平成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年度に策定した「第</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次振興計画（</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H35</a:t>
          </a:r>
          <a:r>
            <a:rPr kumimoji="1" lang="ja-JP" altLang="en-US" sz="1300">
              <a:solidFill>
                <a:schemeClr val="dk1"/>
              </a:solidFill>
              <a:effectLst/>
              <a:latin typeface="+mn-lt"/>
              <a:ea typeface="+mn-ea"/>
              <a:cs typeface="+mn-cs"/>
            </a:rPr>
            <a:t>）」に基づき、計画的な起債借入に努め、数値の上昇抑制を図っていく。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9" name="直線コネクタ 358"/>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1" name="直線コネクタ 36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85089</xdr:rowOff>
    </xdr:to>
    <xdr:cxnSp macro="">
      <xdr:nvCxnSpPr>
        <xdr:cNvPr id="364" name="直線コネクタ 363"/>
        <xdr:cNvCxnSpPr/>
      </xdr:nvCxnSpPr>
      <xdr:spPr>
        <a:xfrm>
          <a:off x="3987800" y="130657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5"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6" name="フローチャート: 判断 365"/>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35561</xdr:rowOff>
    </xdr:to>
    <xdr:cxnSp macro="">
      <xdr:nvCxnSpPr>
        <xdr:cNvPr id="367" name="直線コネクタ 366"/>
        <xdr:cNvCxnSpPr/>
      </xdr:nvCxnSpPr>
      <xdr:spPr>
        <a:xfrm>
          <a:off x="3098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8" name="フローチャート: 判断 367"/>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9" name="テキスト ボックス 368"/>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85089</xdr:rowOff>
    </xdr:to>
    <xdr:cxnSp macro="">
      <xdr:nvCxnSpPr>
        <xdr:cNvPr id="370" name="直線コネクタ 369"/>
        <xdr:cNvCxnSpPr/>
      </xdr:nvCxnSpPr>
      <xdr:spPr>
        <a:xfrm flipV="1">
          <a:off x="2209800" y="13046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1" name="フローチャート: 判断 370"/>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2" name="テキスト ボックス 371"/>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92711</xdr:rowOff>
    </xdr:to>
    <xdr:cxnSp macro="">
      <xdr:nvCxnSpPr>
        <xdr:cNvPr id="373" name="直線コネクタ 372"/>
        <xdr:cNvCxnSpPr/>
      </xdr:nvCxnSpPr>
      <xdr:spPr>
        <a:xfrm flipV="1">
          <a:off x="1320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72389</xdr:rowOff>
    </xdr:from>
    <xdr:to>
      <xdr:col>11</xdr:col>
      <xdr:colOff>60325</xdr:colOff>
      <xdr:row>77</xdr:row>
      <xdr:rowOff>2539</xdr:rowOff>
    </xdr:to>
    <xdr:sp macro="" textlink="">
      <xdr:nvSpPr>
        <xdr:cNvPr id="374" name="フローチャート: 判断 373"/>
        <xdr:cNvSpPr/>
      </xdr:nvSpPr>
      <xdr:spPr>
        <a:xfrm>
          <a:off x="2159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75" name="テキスト ボックス 374"/>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6" name="フローチャート: 判断 375"/>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7" name="テキスト ボックス 376"/>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3" name="楕円 382"/>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4"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7" name="楕円 386"/>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8" name="テキスト ボックス 387"/>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9" name="楕円 388"/>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90" name="テキスト ボックス 389"/>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2" name="テキスト ボックス 391"/>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健全化のもと定員管理計画及び財政収支計画に基づき経常経費の縮減に努めてきたが、一方で事務効率化を図るため業務の電算化を進めたことや、公共施設の増加による維持補修、除排雪経費の増加により経常経費が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補助費等は依然として高数値で推移し、全国・全道・類似団体平均を大きく上回っている状況にあるため、今後は補助費等の縮減について関係団体と協議を進めるとともに、それ以外の経費については、引き続き徹底した経費節減に努め、健全な財政運営を進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2" name="直線コネクタ 421"/>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3"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4" name="直線コネクタ 423"/>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5"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6" name="直線コネクタ 425"/>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135164</xdr:rowOff>
    </xdr:from>
    <xdr:to>
      <xdr:col>82</xdr:col>
      <xdr:colOff>107950</xdr:colOff>
      <xdr:row>79</xdr:row>
      <xdr:rowOff>171087</xdr:rowOff>
    </xdr:to>
    <xdr:cxnSp macro="">
      <xdr:nvCxnSpPr>
        <xdr:cNvPr id="427" name="直線コネクタ 426"/>
        <xdr:cNvCxnSpPr/>
      </xdr:nvCxnSpPr>
      <xdr:spPr>
        <a:xfrm>
          <a:off x="15671800" y="13679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8"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9" name="フローチャート: 判断 428"/>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56787</xdr:rowOff>
    </xdr:from>
    <xdr:to>
      <xdr:col>78</xdr:col>
      <xdr:colOff>69850</xdr:colOff>
      <xdr:row>79</xdr:row>
      <xdr:rowOff>135164</xdr:rowOff>
    </xdr:to>
    <xdr:cxnSp macro="">
      <xdr:nvCxnSpPr>
        <xdr:cNvPr id="430" name="直線コネクタ 429"/>
        <xdr:cNvCxnSpPr/>
      </xdr:nvCxnSpPr>
      <xdr:spPr>
        <a:xfrm>
          <a:off x="14782800" y="136013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31" name="フローチャート: 判断 430"/>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2" name="テキスト ボックス 431"/>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4536</xdr:rowOff>
    </xdr:from>
    <xdr:to>
      <xdr:col>73</xdr:col>
      <xdr:colOff>180975</xdr:colOff>
      <xdr:row>79</xdr:row>
      <xdr:rowOff>56787</xdr:rowOff>
    </xdr:to>
    <xdr:cxnSp macro="">
      <xdr:nvCxnSpPr>
        <xdr:cNvPr id="433" name="直線コネクタ 432"/>
        <xdr:cNvCxnSpPr/>
      </xdr:nvCxnSpPr>
      <xdr:spPr>
        <a:xfrm>
          <a:off x="13893800" y="135490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4" name="フローチャート: 判断 433"/>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5" name="テキスト ボックス 43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110671</xdr:rowOff>
    </xdr:from>
    <xdr:to>
      <xdr:col>69</xdr:col>
      <xdr:colOff>92075</xdr:colOff>
      <xdr:row>79</xdr:row>
      <xdr:rowOff>4536</xdr:rowOff>
    </xdr:to>
    <xdr:cxnSp macro="">
      <xdr:nvCxnSpPr>
        <xdr:cNvPr id="436" name="直線コネクタ 435"/>
        <xdr:cNvCxnSpPr/>
      </xdr:nvCxnSpPr>
      <xdr:spPr>
        <a:xfrm>
          <a:off x="13004800" y="134837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7" name="フローチャート: 判断 436"/>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145522</xdr:rowOff>
    </xdr:from>
    <xdr:ext cx="762000" cy="259045"/>
    <xdr:sp macro="" textlink="">
      <xdr:nvSpPr>
        <xdr:cNvPr id="438" name="テキスト ボックス 437"/>
        <xdr:cNvSpPr txBox="1"/>
      </xdr:nvSpPr>
      <xdr:spPr>
        <a:xfrm>
          <a:off x="13512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39" name="フローチャート: 判断 438"/>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40" name="テキスト ボックス 439"/>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120287</xdr:rowOff>
    </xdr:from>
    <xdr:to>
      <xdr:col>82</xdr:col>
      <xdr:colOff>158750</xdr:colOff>
      <xdr:row>80</xdr:row>
      <xdr:rowOff>50437</xdr:rowOff>
    </xdr:to>
    <xdr:sp macro="" textlink="">
      <xdr:nvSpPr>
        <xdr:cNvPr id="446" name="楕円 445"/>
        <xdr:cNvSpPr/>
      </xdr:nvSpPr>
      <xdr:spPr>
        <a:xfrm>
          <a:off x="164592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92364</xdr:rowOff>
    </xdr:from>
    <xdr:ext cx="762000" cy="259045"/>
    <xdr:sp macro="" textlink="">
      <xdr:nvSpPr>
        <xdr:cNvPr id="447" name="公債費以外該当値テキスト"/>
        <xdr:cNvSpPr txBox="1"/>
      </xdr:nvSpPr>
      <xdr:spPr>
        <a:xfrm>
          <a:off x="165989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84364</xdr:rowOff>
    </xdr:from>
    <xdr:to>
      <xdr:col>78</xdr:col>
      <xdr:colOff>120650</xdr:colOff>
      <xdr:row>80</xdr:row>
      <xdr:rowOff>14514</xdr:rowOff>
    </xdr:to>
    <xdr:sp macro="" textlink="">
      <xdr:nvSpPr>
        <xdr:cNvPr id="448" name="楕円 447"/>
        <xdr:cNvSpPr/>
      </xdr:nvSpPr>
      <xdr:spPr>
        <a:xfrm>
          <a:off x="15621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170741</xdr:rowOff>
    </xdr:from>
    <xdr:ext cx="736600" cy="259045"/>
    <xdr:sp macro="" textlink="">
      <xdr:nvSpPr>
        <xdr:cNvPr id="449" name="テキスト ボックス 448"/>
        <xdr:cNvSpPr txBox="1"/>
      </xdr:nvSpPr>
      <xdr:spPr>
        <a:xfrm>
          <a:off x="15290800" y="137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5987</xdr:rowOff>
    </xdr:from>
    <xdr:to>
      <xdr:col>74</xdr:col>
      <xdr:colOff>31750</xdr:colOff>
      <xdr:row>79</xdr:row>
      <xdr:rowOff>107587</xdr:rowOff>
    </xdr:to>
    <xdr:sp macro="" textlink="">
      <xdr:nvSpPr>
        <xdr:cNvPr id="450" name="楕円 449"/>
        <xdr:cNvSpPr/>
      </xdr:nvSpPr>
      <xdr:spPr>
        <a:xfrm>
          <a:off x="14732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92364</xdr:rowOff>
    </xdr:from>
    <xdr:ext cx="762000" cy="259045"/>
    <xdr:sp macro="" textlink="">
      <xdr:nvSpPr>
        <xdr:cNvPr id="451" name="テキスト ボックス 450"/>
        <xdr:cNvSpPr txBox="1"/>
      </xdr:nvSpPr>
      <xdr:spPr>
        <a:xfrm>
          <a:off x="144018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125186</xdr:rowOff>
    </xdr:from>
    <xdr:to>
      <xdr:col>69</xdr:col>
      <xdr:colOff>142875</xdr:colOff>
      <xdr:row>79</xdr:row>
      <xdr:rowOff>55336</xdr:rowOff>
    </xdr:to>
    <xdr:sp macro="" textlink="">
      <xdr:nvSpPr>
        <xdr:cNvPr id="452" name="楕円 451"/>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40113</xdr:rowOff>
    </xdr:from>
    <xdr:ext cx="762000" cy="259045"/>
    <xdr:sp macro="" textlink="">
      <xdr:nvSpPr>
        <xdr:cNvPr id="453" name="テキスト ボックス 452"/>
        <xdr:cNvSpPr txBox="1"/>
      </xdr:nvSpPr>
      <xdr:spPr>
        <a:xfrm>
          <a:off x="13512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59871</xdr:rowOff>
    </xdr:from>
    <xdr:to>
      <xdr:col>65</xdr:col>
      <xdr:colOff>53975</xdr:colOff>
      <xdr:row>78</xdr:row>
      <xdr:rowOff>161471</xdr:rowOff>
    </xdr:to>
    <xdr:sp macro="" textlink="">
      <xdr:nvSpPr>
        <xdr:cNvPr id="454" name="楕円 453"/>
        <xdr:cNvSpPr/>
      </xdr:nvSpPr>
      <xdr:spPr>
        <a:xfrm>
          <a:off x="12954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146248</xdr:rowOff>
    </xdr:from>
    <xdr:ext cx="762000" cy="259045"/>
    <xdr:sp macro="" textlink="">
      <xdr:nvSpPr>
        <xdr:cNvPr id="455" name="テキスト ボックス 454"/>
        <xdr:cNvSpPr txBox="1"/>
      </xdr:nvSpPr>
      <xdr:spPr>
        <a:xfrm>
          <a:off x="12623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110898</xdr:rowOff>
    </xdr:from>
    <xdr:to>
      <xdr:col>29</xdr:col>
      <xdr:colOff>127000</xdr:colOff>
      <xdr:row>18</xdr:row>
      <xdr:rowOff>125246</xdr:rowOff>
    </xdr:to>
    <xdr:cxnSp macro="">
      <xdr:nvCxnSpPr>
        <xdr:cNvPr id="51" name="直線コネクタ 50"/>
        <xdr:cNvCxnSpPr/>
      </xdr:nvCxnSpPr>
      <xdr:spPr bwMode="auto">
        <a:xfrm flipV="1">
          <a:off x="5003800" y="3244623"/>
          <a:ext cx="647700" cy="1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114172</xdr:rowOff>
    </xdr:from>
    <xdr:to>
      <xdr:col>26</xdr:col>
      <xdr:colOff>50800</xdr:colOff>
      <xdr:row>18</xdr:row>
      <xdr:rowOff>125246</xdr:rowOff>
    </xdr:to>
    <xdr:cxnSp macro="">
      <xdr:nvCxnSpPr>
        <xdr:cNvPr id="54" name="直線コネクタ 53"/>
        <xdr:cNvCxnSpPr/>
      </xdr:nvCxnSpPr>
      <xdr:spPr bwMode="auto">
        <a:xfrm>
          <a:off x="4305300" y="3247897"/>
          <a:ext cx="6985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114172</xdr:rowOff>
    </xdr:from>
    <xdr:to>
      <xdr:col>22</xdr:col>
      <xdr:colOff>114300</xdr:colOff>
      <xdr:row>18</xdr:row>
      <xdr:rowOff>115439</xdr:rowOff>
    </xdr:to>
    <xdr:cxnSp macro="">
      <xdr:nvCxnSpPr>
        <xdr:cNvPr id="57" name="直線コネクタ 56"/>
        <xdr:cNvCxnSpPr/>
      </xdr:nvCxnSpPr>
      <xdr:spPr bwMode="auto">
        <a:xfrm flipV="1">
          <a:off x="3606800" y="3247897"/>
          <a:ext cx="698500" cy="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115439</xdr:rowOff>
    </xdr:from>
    <xdr:to>
      <xdr:col>18</xdr:col>
      <xdr:colOff>177800</xdr:colOff>
      <xdr:row>18</xdr:row>
      <xdr:rowOff>127777</xdr:rowOff>
    </xdr:to>
    <xdr:cxnSp macro="">
      <xdr:nvCxnSpPr>
        <xdr:cNvPr id="60" name="直線コネクタ 59"/>
        <xdr:cNvCxnSpPr/>
      </xdr:nvCxnSpPr>
      <xdr:spPr bwMode="auto">
        <a:xfrm flipV="1">
          <a:off x="2908300" y="3249164"/>
          <a:ext cx="698500" cy="1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35362</xdr:rowOff>
    </xdr:from>
    <xdr:to>
      <xdr:col>19</xdr:col>
      <xdr:colOff>38100</xdr:colOff>
      <xdr:row>19</xdr:row>
      <xdr:rowOff>136962</xdr:rowOff>
    </xdr:to>
    <xdr:sp macro="" textlink="">
      <xdr:nvSpPr>
        <xdr:cNvPr id="61" name="フローチャート: 判断 60"/>
        <xdr:cNvSpPr/>
      </xdr:nvSpPr>
      <xdr:spPr bwMode="auto">
        <a:xfrm>
          <a:off x="35560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121739</xdr:rowOff>
    </xdr:from>
    <xdr:ext cx="762000" cy="259045"/>
    <xdr:sp macro="" textlink="">
      <xdr:nvSpPr>
        <xdr:cNvPr id="62" name="テキスト ボックス 61"/>
        <xdr:cNvSpPr txBox="1"/>
      </xdr:nvSpPr>
      <xdr:spPr>
        <a:xfrm>
          <a:off x="32258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41758</xdr:rowOff>
    </xdr:from>
    <xdr:to>
      <xdr:col>15</xdr:col>
      <xdr:colOff>101600</xdr:colOff>
      <xdr:row>19</xdr:row>
      <xdr:rowOff>143358</xdr:rowOff>
    </xdr:to>
    <xdr:sp macro="" textlink="">
      <xdr:nvSpPr>
        <xdr:cNvPr id="63" name="フローチャート: 判断 62"/>
        <xdr:cNvSpPr/>
      </xdr:nvSpPr>
      <xdr:spPr bwMode="auto">
        <a:xfrm>
          <a:off x="28575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128135</xdr:rowOff>
    </xdr:from>
    <xdr:ext cx="762000" cy="259045"/>
    <xdr:sp macro="" textlink="">
      <xdr:nvSpPr>
        <xdr:cNvPr id="64" name="テキスト ボックス 63"/>
        <xdr:cNvSpPr txBox="1"/>
      </xdr:nvSpPr>
      <xdr:spPr>
        <a:xfrm>
          <a:off x="25273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60098</xdr:rowOff>
    </xdr:from>
    <xdr:to>
      <xdr:col>29</xdr:col>
      <xdr:colOff>177800</xdr:colOff>
      <xdr:row>18</xdr:row>
      <xdr:rowOff>161698</xdr:rowOff>
    </xdr:to>
    <xdr:sp macro="" textlink="">
      <xdr:nvSpPr>
        <xdr:cNvPr id="70" name="楕円 69"/>
        <xdr:cNvSpPr/>
      </xdr:nvSpPr>
      <xdr:spPr bwMode="auto">
        <a:xfrm>
          <a:off x="5600700" y="319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32175</xdr:rowOff>
    </xdr:from>
    <xdr:ext cx="762000" cy="259045"/>
    <xdr:sp macro="" textlink="">
      <xdr:nvSpPr>
        <xdr:cNvPr id="71" name="人口1人当たり決算額の推移該当値テキスト130"/>
        <xdr:cNvSpPr txBox="1"/>
      </xdr:nvSpPr>
      <xdr:spPr>
        <a:xfrm>
          <a:off x="5740400" y="31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74446</xdr:rowOff>
    </xdr:from>
    <xdr:to>
      <xdr:col>26</xdr:col>
      <xdr:colOff>101600</xdr:colOff>
      <xdr:row>19</xdr:row>
      <xdr:rowOff>4596</xdr:rowOff>
    </xdr:to>
    <xdr:sp macro="" textlink="">
      <xdr:nvSpPr>
        <xdr:cNvPr id="72" name="楕円 71"/>
        <xdr:cNvSpPr/>
      </xdr:nvSpPr>
      <xdr:spPr bwMode="auto">
        <a:xfrm>
          <a:off x="4953000" y="320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160823</xdr:rowOff>
    </xdr:from>
    <xdr:ext cx="736600" cy="259045"/>
    <xdr:sp macro="" textlink="">
      <xdr:nvSpPr>
        <xdr:cNvPr id="73" name="テキスト ボックス 72"/>
        <xdr:cNvSpPr txBox="1"/>
      </xdr:nvSpPr>
      <xdr:spPr>
        <a:xfrm>
          <a:off x="4622800" y="329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63372</xdr:rowOff>
    </xdr:from>
    <xdr:to>
      <xdr:col>22</xdr:col>
      <xdr:colOff>165100</xdr:colOff>
      <xdr:row>18</xdr:row>
      <xdr:rowOff>164972</xdr:rowOff>
    </xdr:to>
    <xdr:sp macro="" textlink="">
      <xdr:nvSpPr>
        <xdr:cNvPr id="74" name="楕円 73"/>
        <xdr:cNvSpPr/>
      </xdr:nvSpPr>
      <xdr:spPr bwMode="auto">
        <a:xfrm>
          <a:off x="4254500" y="319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149749</xdr:rowOff>
    </xdr:from>
    <xdr:ext cx="762000" cy="259045"/>
    <xdr:sp macro="" textlink="">
      <xdr:nvSpPr>
        <xdr:cNvPr id="75" name="テキスト ボックス 74"/>
        <xdr:cNvSpPr txBox="1"/>
      </xdr:nvSpPr>
      <xdr:spPr>
        <a:xfrm>
          <a:off x="3924300" y="32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64639</xdr:rowOff>
    </xdr:from>
    <xdr:to>
      <xdr:col>19</xdr:col>
      <xdr:colOff>38100</xdr:colOff>
      <xdr:row>18</xdr:row>
      <xdr:rowOff>166239</xdr:rowOff>
    </xdr:to>
    <xdr:sp macro="" textlink="">
      <xdr:nvSpPr>
        <xdr:cNvPr id="76" name="楕円 75"/>
        <xdr:cNvSpPr/>
      </xdr:nvSpPr>
      <xdr:spPr bwMode="auto">
        <a:xfrm>
          <a:off x="3556000" y="319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4966</xdr:rowOff>
    </xdr:from>
    <xdr:ext cx="762000" cy="259045"/>
    <xdr:sp macro="" textlink="">
      <xdr:nvSpPr>
        <xdr:cNvPr id="77" name="テキスト ボックス 76"/>
        <xdr:cNvSpPr txBox="1"/>
      </xdr:nvSpPr>
      <xdr:spPr>
        <a:xfrm>
          <a:off x="3225800" y="29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76977</xdr:rowOff>
    </xdr:from>
    <xdr:to>
      <xdr:col>15</xdr:col>
      <xdr:colOff>101600</xdr:colOff>
      <xdr:row>19</xdr:row>
      <xdr:rowOff>7127</xdr:rowOff>
    </xdr:to>
    <xdr:sp macro="" textlink="">
      <xdr:nvSpPr>
        <xdr:cNvPr id="78" name="楕円 77"/>
        <xdr:cNvSpPr/>
      </xdr:nvSpPr>
      <xdr:spPr bwMode="auto">
        <a:xfrm>
          <a:off x="2857500" y="321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17304</xdr:rowOff>
    </xdr:from>
    <xdr:ext cx="762000" cy="259045"/>
    <xdr:sp macro="" textlink="">
      <xdr:nvSpPr>
        <xdr:cNvPr id="79" name="テキスト ボックス 78"/>
        <xdr:cNvSpPr txBox="1"/>
      </xdr:nvSpPr>
      <xdr:spPr>
        <a:xfrm>
          <a:off x="2527300" y="297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273876</xdr:rowOff>
    </xdr:from>
    <xdr:to>
      <xdr:col>29</xdr:col>
      <xdr:colOff>127000</xdr:colOff>
      <xdr:row>35</xdr:row>
      <xdr:rowOff>277388</xdr:rowOff>
    </xdr:to>
    <xdr:cxnSp macro="">
      <xdr:nvCxnSpPr>
        <xdr:cNvPr id="112" name="直線コネクタ 111"/>
        <xdr:cNvCxnSpPr/>
      </xdr:nvCxnSpPr>
      <xdr:spPr bwMode="auto">
        <a:xfrm flipV="1">
          <a:off x="5003800" y="6884226"/>
          <a:ext cx="647700" cy="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277388</xdr:rowOff>
    </xdr:from>
    <xdr:to>
      <xdr:col>26</xdr:col>
      <xdr:colOff>50800</xdr:colOff>
      <xdr:row>35</xdr:row>
      <xdr:rowOff>315717</xdr:rowOff>
    </xdr:to>
    <xdr:cxnSp macro="">
      <xdr:nvCxnSpPr>
        <xdr:cNvPr id="115" name="直線コネクタ 114"/>
        <xdr:cNvCxnSpPr/>
      </xdr:nvCxnSpPr>
      <xdr:spPr bwMode="auto">
        <a:xfrm flipV="1">
          <a:off x="4305300" y="6887738"/>
          <a:ext cx="6985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315717</xdr:rowOff>
    </xdr:from>
    <xdr:to>
      <xdr:col>22</xdr:col>
      <xdr:colOff>114300</xdr:colOff>
      <xdr:row>36</xdr:row>
      <xdr:rowOff>5027</xdr:rowOff>
    </xdr:to>
    <xdr:cxnSp macro="">
      <xdr:nvCxnSpPr>
        <xdr:cNvPr id="118" name="直線コネクタ 117"/>
        <xdr:cNvCxnSpPr/>
      </xdr:nvCxnSpPr>
      <xdr:spPr bwMode="auto">
        <a:xfrm flipV="1">
          <a:off x="3606800" y="6926067"/>
          <a:ext cx="698500" cy="3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5027</xdr:rowOff>
    </xdr:from>
    <xdr:to>
      <xdr:col>18</xdr:col>
      <xdr:colOff>177800</xdr:colOff>
      <xdr:row>36</xdr:row>
      <xdr:rowOff>7038</xdr:rowOff>
    </xdr:to>
    <xdr:cxnSp macro="">
      <xdr:nvCxnSpPr>
        <xdr:cNvPr id="121" name="直線コネクタ 120"/>
        <xdr:cNvCxnSpPr/>
      </xdr:nvCxnSpPr>
      <xdr:spPr bwMode="auto">
        <a:xfrm flipV="1">
          <a:off x="2908300" y="6958277"/>
          <a:ext cx="698500" cy="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22" name="フローチャート: 判断 121"/>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43972</xdr:rowOff>
    </xdr:from>
    <xdr:ext cx="762000" cy="259045"/>
    <xdr:sp macro="" textlink="">
      <xdr:nvSpPr>
        <xdr:cNvPr id="123" name="テキスト ボックス 122"/>
        <xdr:cNvSpPr txBox="1"/>
      </xdr:nvSpPr>
      <xdr:spPr>
        <a:xfrm>
          <a:off x="3225800" y="699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4" name="フローチャート: 判断 123"/>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44462</xdr:rowOff>
    </xdr:from>
    <xdr:ext cx="762000" cy="259045"/>
    <xdr:sp macro="" textlink="">
      <xdr:nvSpPr>
        <xdr:cNvPr id="125" name="テキスト ボックス 124"/>
        <xdr:cNvSpPr txBox="1"/>
      </xdr:nvSpPr>
      <xdr:spPr>
        <a:xfrm>
          <a:off x="2527300" y="66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223076</xdr:rowOff>
    </xdr:from>
    <xdr:to>
      <xdr:col>29</xdr:col>
      <xdr:colOff>177800</xdr:colOff>
      <xdr:row>35</xdr:row>
      <xdr:rowOff>324676</xdr:rowOff>
    </xdr:to>
    <xdr:sp macro="" textlink="">
      <xdr:nvSpPr>
        <xdr:cNvPr id="131" name="楕円 130"/>
        <xdr:cNvSpPr/>
      </xdr:nvSpPr>
      <xdr:spPr bwMode="auto">
        <a:xfrm>
          <a:off x="5600700" y="683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195153</xdr:rowOff>
    </xdr:from>
    <xdr:ext cx="762000" cy="259045"/>
    <xdr:sp macro="" textlink="">
      <xdr:nvSpPr>
        <xdr:cNvPr id="132" name="人口1人当たり決算額の推移該当値テキスト445"/>
        <xdr:cNvSpPr txBox="1"/>
      </xdr:nvSpPr>
      <xdr:spPr>
        <a:xfrm>
          <a:off x="5740400" y="680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226588</xdr:rowOff>
    </xdr:from>
    <xdr:to>
      <xdr:col>26</xdr:col>
      <xdr:colOff>101600</xdr:colOff>
      <xdr:row>35</xdr:row>
      <xdr:rowOff>328188</xdr:rowOff>
    </xdr:to>
    <xdr:sp macro="" textlink="">
      <xdr:nvSpPr>
        <xdr:cNvPr id="133" name="楕円 132"/>
        <xdr:cNvSpPr/>
      </xdr:nvSpPr>
      <xdr:spPr bwMode="auto">
        <a:xfrm>
          <a:off x="4953000" y="683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312965</xdr:rowOff>
    </xdr:from>
    <xdr:ext cx="736600" cy="259045"/>
    <xdr:sp macro="" textlink="">
      <xdr:nvSpPr>
        <xdr:cNvPr id="134" name="テキスト ボックス 133"/>
        <xdr:cNvSpPr txBox="1"/>
      </xdr:nvSpPr>
      <xdr:spPr>
        <a:xfrm>
          <a:off x="4622800" y="692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264917</xdr:rowOff>
    </xdr:from>
    <xdr:to>
      <xdr:col>22</xdr:col>
      <xdr:colOff>165100</xdr:colOff>
      <xdr:row>36</xdr:row>
      <xdr:rowOff>23617</xdr:rowOff>
    </xdr:to>
    <xdr:sp macro="" textlink="">
      <xdr:nvSpPr>
        <xdr:cNvPr id="135" name="楕円 134"/>
        <xdr:cNvSpPr/>
      </xdr:nvSpPr>
      <xdr:spPr bwMode="auto">
        <a:xfrm>
          <a:off x="4254500" y="687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8394</xdr:rowOff>
    </xdr:from>
    <xdr:ext cx="762000" cy="259045"/>
    <xdr:sp macro="" textlink="">
      <xdr:nvSpPr>
        <xdr:cNvPr id="136" name="テキスト ボックス 135"/>
        <xdr:cNvSpPr txBox="1"/>
      </xdr:nvSpPr>
      <xdr:spPr>
        <a:xfrm>
          <a:off x="3924300" y="696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297127</xdr:rowOff>
    </xdr:from>
    <xdr:to>
      <xdr:col>19</xdr:col>
      <xdr:colOff>38100</xdr:colOff>
      <xdr:row>36</xdr:row>
      <xdr:rowOff>55827</xdr:rowOff>
    </xdr:to>
    <xdr:sp macro="" textlink="">
      <xdr:nvSpPr>
        <xdr:cNvPr id="137" name="楕円 136"/>
        <xdr:cNvSpPr/>
      </xdr:nvSpPr>
      <xdr:spPr bwMode="auto">
        <a:xfrm>
          <a:off x="3556000" y="690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66004</xdr:rowOff>
    </xdr:from>
    <xdr:ext cx="762000" cy="259045"/>
    <xdr:sp macro="" textlink="">
      <xdr:nvSpPr>
        <xdr:cNvPr id="138" name="テキスト ボックス 137"/>
        <xdr:cNvSpPr txBox="1"/>
      </xdr:nvSpPr>
      <xdr:spPr>
        <a:xfrm>
          <a:off x="3225800" y="667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299138</xdr:rowOff>
    </xdr:from>
    <xdr:to>
      <xdr:col>15</xdr:col>
      <xdr:colOff>101600</xdr:colOff>
      <xdr:row>36</xdr:row>
      <xdr:rowOff>57838</xdr:rowOff>
    </xdr:to>
    <xdr:sp macro="" textlink="">
      <xdr:nvSpPr>
        <xdr:cNvPr id="139" name="楕円 138"/>
        <xdr:cNvSpPr/>
      </xdr:nvSpPr>
      <xdr:spPr bwMode="auto">
        <a:xfrm>
          <a:off x="2857500" y="690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42615</xdr:rowOff>
    </xdr:from>
    <xdr:ext cx="762000" cy="259045"/>
    <xdr:sp macro="" textlink="">
      <xdr:nvSpPr>
        <xdr:cNvPr id="140" name="テキスト ボックス 139"/>
        <xdr:cNvSpPr txBox="1"/>
      </xdr:nvSpPr>
      <xdr:spPr>
        <a:xfrm>
          <a:off x="2527300" y="699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66195</xdr:rowOff>
    </xdr:from>
    <xdr:to>
      <xdr:col>24</xdr:col>
      <xdr:colOff>63500</xdr:colOff>
      <xdr:row>38</xdr:row>
      <xdr:rowOff>67042</xdr:rowOff>
    </xdr:to>
    <xdr:cxnSp macro="">
      <xdr:nvCxnSpPr>
        <xdr:cNvPr id="60" name="直線コネクタ 59"/>
        <xdr:cNvCxnSpPr/>
      </xdr:nvCxnSpPr>
      <xdr:spPr>
        <a:xfrm flipV="1">
          <a:off x="3797300" y="6581295"/>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67042</xdr:rowOff>
    </xdr:from>
    <xdr:to>
      <xdr:col>19</xdr:col>
      <xdr:colOff>177800</xdr:colOff>
      <xdr:row>38</xdr:row>
      <xdr:rowOff>77479</xdr:rowOff>
    </xdr:to>
    <xdr:cxnSp macro="">
      <xdr:nvCxnSpPr>
        <xdr:cNvPr id="63" name="直線コネクタ 62"/>
        <xdr:cNvCxnSpPr/>
      </xdr:nvCxnSpPr>
      <xdr:spPr>
        <a:xfrm flipV="1">
          <a:off x="2908300" y="6582142"/>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77479</xdr:rowOff>
    </xdr:from>
    <xdr:to>
      <xdr:col>15</xdr:col>
      <xdr:colOff>50800</xdr:colOff>
      <xdr:row>38</xdr:row>
      <xdr:rowOff>78856</xdr:rowOff>
    </xdr:to>
    <xdr:cxnSp macro="">
      <xdr:nvCxnSpPr>
        <xdr:cNvPr id="66" name="直線コネクタ 65"/>
        <xdr:cNvCxnSpPr/>
      </xdr:nvCxnSpPr>
      <xdr:spPr>
        <a:xfrm flipV="1">
          <a:off x="2019300" y="659257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62609</xdr:rowOff>
    </xdr:from>
    <xdr:to>
      <xdr:col>10</xdr:col>
      <xdr:colOff>114300</xdr:colOff>
      <xdr:row>38</xdr:row>
      <xdr:rowOff>78856</xdr:rowOff>
    </xdr:to>
    <xdr:cxnSp macro="">
      <xdr:nvCxnSpPr>
        <xdr:cNvPr id="69" name="直線コネクタ 68"/>
        <xdr:cNvCxnSpPr/>
      </xdr:nvCxnSpPr>
      <xdr:spPr>
        <a:xfrm>
          <a:off x="1130300" y="6577709"/>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25146</xdr:rowOff>
    </xdr:from>
    <xdr:to>
      <xdr:col>10</xdr:col>
      <xdr:colOff>165100</xdr:colOff>
      <xdr:row>38</xdr:row>
      <xdr:rowOff>126746</xdr:rowOff>
    </xdr:to>
    <xdr:sp macro="" textlink="">
      <xdr:nvSpPr>
        <xdr:cNvPr id="70" name="フローチャート: 判断 69"/>
        <xdr:cNvSpPr/>
      </xdr:nvSpPr>
      <xdr:spPr>
        <a:xfrm>
          <a:off x="1968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143273</xdr:rowOff>
    </xdr:from>
    <xdr:ext cx="599010" cy="259045"/>
    <xdr:sp macro="" textlink="">
      <xdr:nvSpPr>
        <xdr:cNvPr id="71" name="テキスト ボックス 70"/>
        <xdr:cNvSpPr txBox="1"/>
      </xdr:nvSpPr>
      <xdr:spPr>
        <a:xfrm>
          <a:off x="1719795" y="631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28118</xdr:rowOff>
    </xdr:from>
    <xdr:to>
      <xdr:col>6</xdr:col>
      <xdr:colOff>38100</xdr:colOff>
      <xdr:row>38</xdr:row>
      <xdr:rowOff>129718</xdr:rowOff>
    </xdr:to>
    <xdr:sp macro="" textlink="">
      <xdr:nvSpPr>
        <xdr:cNvPr id="72" name="フローチャート: 判断 71"/>
        <xdr:cNvSpPr/>
      </xdr:nvSpPr>
      <xdr:spPr>
        <a:xfrm>
          <a:off x="1079500" y="65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120845</xdr:rowOff>
    </xdr:from>
    <xdr:ext cx="599010" cy="259045"/>
    <xdr:sp macro="" textlink="">
      <xdr:nvSpPr>
        <xdr:cNvPr id="73" name="テキスト ボックス 72"/>
        <xdr:cNvSpPr txBox="1"/>
      </xdr:nvSpPr>
      <xdr:spPr>
        <a:xfrm>
          <a:off x="830795" y="66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15395</xdr:rowOff>
    </xdr:from>
    <xdr:to>
      <xdr:col>24</xdr:col>
      <xdr:colOff>114300</xdr:colOff>
      <xdr:row>38</xdr:row>
      <xdr:rowOff>116995</xdr:rowOff>
    </xdr:to>
    <xdr:sp macro="" textlink="">
      <xdr:nvSpPr>
        <xdr:cNvPr id="79" name="楕円 78"/>
        <xdr:cNvSpPr/>
      </xdr:nvSpPr>
      <xdr:spPr>
        <a:xfrm>
          <a:off x="4584700" y="65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101772</xdr:rowOff>
    </xdr:from>
    <xdr:ext cx="599010" cy="259045"/>
    <xdr:sp macro="" textlink="">
      <xdr:nvSpPr>
        <xdr:cNvPr id="80" name="人件費該当値テキスト"/>
        <xdr:cNvSpPr txBox="1"/>
      </xdr:nvSpPr>
      <xdr:spPr>
        <a:xfrm>
          <a:off x="4686300" y="644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16242</xdr:rowOff>
    </xdr:from>
    <xdr:to>
      <xdr:col>20</xdr:col>
      <xdr:colOff>38100</xdr:colOff>
      <xdr:row>38</xdr:row>
      <xdr:rowOff>117842</xdr:rowOff>
    </xdr:to>
    <xdr:sp macro="" textlink="">
      <xdr:nvSpPr>
        <xdr:cNvPr id="81" name="楕円 80"/>
        <xdr:cNvSpPr/>
      </xdr:nvSpPr>
      <xdr:spPr>
        <a:xfrm>
          <a:off x="3746500" y="6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108969</xdr:rowOff>
    </xdr:from>
    <xdr:ext cx="599010" cy="259045"/>
    <xdr:sp macro="" textlink="">
      <xdr:nvSpPr>
        <xdr:cNvPr id="82" name="テキスト ボックス 81"/>
        <xdr:cNvSpPr txBox="1"/>
      </xdr:nvSpPr>
      <xdr:spPr>
        <a:xfrm>
          <a:off x="3497795" y="662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26679</xdr:rowOff>
    </xdr:from>
    <xdr:to>
      <xdr:col>15</xdr:col>
      <xdr:colOff>101600</xdr:colOff>
      <xdr:row>38</xdr:row>
      <xdr:rowOff>128279</xdr:rowOff>
    </xdr:to>
    <xdr:sp macro="" textlink="">
      <xdr:nvSpPr>
        <xdr:cNvPr id="83" name="楕円 82"/>
        <xdr:cNvSpPr/>
      </xdr:nvSpPr>
      <xdr:spPr>
        <a:xfrm>
          <a:off x="2857500" y="65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119406</xdr:rowOff>
    </xdr:from>
    <xdr:ext cx="599010" cy="259045"/>
    <xdr:sp macro="" textlink="">
      <xdr:nvSpPr>
        <xdr:cNvPr id="84" name="テキスト ボックス 83"/>
        <xdr:cNvSpPr txBox="1"/>
      </xdr:nvSpPr>
      <xdr:spPr>
        <a:xfrm>
          <a:off x="2608795" y="66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28056</xdr:rowOff>
    </xdr:from>
    <xdr:to>
      <xdr:col>10</xdr:col>
      <xdr:colOff>165100</xdr:colOff>
      <xdr:row>38</xdr:row>
      <xdr:rowOff>129656</xdr:rowOff>
    </xdr:to>
    <xdr:sp macro="" textlink="">
      <xdr:nvSpPr>
        <xdr:cNvPr id="85" name="楕円 84"/>
        <xdr:cNvSpPr/>
      </xdr:nvSpPr>
      <xdr:spPr>
        <a:xfrm>
          <a:off x="1968500" y="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120783</xdr:rowOff>
    </xdr:from>
    <xdr:ext cx="599010" cy="259045"/>
    <xdr:sp macro="" textlink="">
      <xdr:nvSpPr>
        <xdr:cNvPr id="86" name="テキスト ボックス 85"/>
        <xdr:cNvSpPr txBox="1"/>
      </xdr:nvSpPr>
      <xdr:spPr>
        <a:xfrm>
          <a:off x="1719795" y="663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11809</xdr:rowOff>
    </xdr:from>
    <xdr:to>
      <xdr:col>6</xdr:col>
      <xdr:colOff>38100</xdr:colOff>
      <xdr:row>38</xdr:row>
      <xdr:rowOff>113409</xdr:rowOff>
    </xdr:to>
    <xdr:sp macro="" textlink="">
      <xdr:nvSpPr>
        <xdr:cNvPr id="87" name="楕円 86"/>
        <xdr:cNvSpPr/>
      </xdr:nvSpPr>
      <xdr:spPr>
        <a:xfrm>
          <a:off x="1079500" y="6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129937</xdr:rowOff>
    </xdr:from>
    <xdr:ext cx="599010" cy="259045"/>
    <xdr:sp macro="" textlink="">
      <xdr:nvSpPr>
        <xdr:cNvPr id="88" name="テキスト ボックス 87"/>
        <xdr:cNvSpPr txBox="1"/>
      </xdr:nvSpPr>
      <xdr:spPr>
        <a:xfrm>
          <a:off x="830795" y="630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82798</xdr:rowOff>
    </xdr:from>
    <xdr:to>
      <xdr:col>24</xdr:col>
      <xdr:colOff>63500</xdr:colOff>
      <xdr:row>58</xdr:row>
      <xdr:rowOff>86723</xdr:rowOff>
    </xdr:to>
    <xdr:cxnSp macro="">
      <xdr:nvCxnSpPr>
        <xdr:cNvPr id="115" name="直線コネクタ 114"/>
        <xdr:cNvCxnSpPr/>
      </xdr:nvCxnSpPr>
      <xdr:spPr>
        <a:xfrm>
          <a:off x="3797300" y="10026898"/>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82798</xdr:rowOff>
    </xdr:from>
    <xdr:to>
      <xdr:col>19</xdr:col>
      <xdr:colOff>177800</xdr:colOff>
      <xdr:row>58</xdr:row>
      <xdr:rowOff>90777</xdr:rowOff>
    </xdr:to>
    <xdr:cxnSp macro="">
      <xdr:nvCxnSpPr>
        <xdr:cNvPr id="118" name="直線コネクタ 117"/>
        <xdr:cNvCxnSpPr/>
      </xdr:nvCxnSpPr>
      <xdr:spPr>
        <a:xfrm flipV="1">
          <a:off x="2908300" y="10026898"/>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90777</xdr:rowOff>
    </xdr:from>
    <xdr:to>
      <xdr:col>15</xdr:col>
      <xdr:colOff>50800</xdr:colOff>
      <xdr:row>58</xdr:row>
      <xdr:rowOff>98278</xdr:rowOff>
    </xdr:to>
    <xdr:cxnSp macro="">
      <xdr:nvCxnSpPr>
        <xdr:cNvPr id="121" name="直線コネクタ 120"/>
        <xdr:cNvCxnSpPr/>
      </xdr:nvCxnSpPr>
      <xdr:spPr>
        <a:xfrm flipV="1">
          <a:off x="2019300" y="1003487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98278</xdr:rowOff>
    </xdr:from>
    <xdr:to>
      <xdr:col>10</xdr:col>
      <xdr:colOff>114300</xdr:colOff>
      <xdr:row>58</xdr:row>
      <xdr:rowOff>104739</xdr:rowOff>
    </xdr:to>
    <xdr:cxnSp macro="">
      <xdr:nvCxnSpPr>
        <xdr:cNvPr id="124" name="直線コネクタ 123"/>
        <xdr:cNvCxnSpPr/>
      </xdr:nvCxnSpPr>
      <xdr:spPr>
        <a:xfrm flipV="1">
          <a:off x="1130300" y="10042378"/>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39746</xdr:rowOff>
    </xdr:from>
    <xdr:to>
      <xdr:col>10</xdr:col>
      <xdr:colOff>165100</xdr:colOff>
      <xdr:row>58</xdr:row>
      <xdr:rowOff>141346</xdr:rowOff>
    </xdr:to>
    <xdr:sp macro="" textlink="">
      <xdr:nvSpPr>
        <xdr:cNvPr id="125" name="フローチャート: 判断 124"/>
        <xdr:cNvSpPr/>
      </xdr:nvSpPr>
      <xdr:spPr>
        <a:xfrm>
          <a:off x="1968500" y="998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157873</xdr:rowOff>
    </xdr:from>
    <xdr:ext cx="599010" cy="259045"/>
    <xdr:sp macro="" textlink="">
      <xdr:nvSpPr>
        <xdr:cNvPr id="126" name="テキスト ボックス 125"/>
        <xdr:cNvSpPr txBox="1"/>
      </xdr:nvSpPr>
      <xdr:spPr>
        <a:xfrm>
          <a:off x="1719795" y="975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45672</xdr:rowOff>
    </xdr:from>
    <xdr:to>
      <xdr:col>6</xdr:col>
      <xdr:colOff>38100</xdr:colOff>
      <xdr:row>58</xdr:row>
      <xdr:rowOff>147272</xdr:rowOff>
    </xdr:to>
    <xdr:sp macro="" textlink="">
      <xdr:nvSpPr>
        <xdr:cNvPr id="127" name="フローチャート: 判断 126"/>
        <xdr:cNvSpPr/>
      </xdr:nvSpPr>
      <xdr:spPr>
        <a:xfrm>
          <a:off x="1079500" y="998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163799</xdr:rowOff>
    </xdr:from>
    <xdr:ext cx="534377" cy="259045"/>
    <xdr:sp macro="" textlink="">
      <xdr:nvSpPr>
        <xdr:cNvPr id="128" name="テキスト ボックス 127"/>
        <xdr:cNvSpPr txBox="1"/>
      </xdr:nvSpPr>
      <xdr:spPr>
        <a:xfrm>
          <a:off x="863111" y="97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35923</xdr:rowOff>
    </xdr:from>
    <xdr:to>
      <xdr:col>24</xdr:col>
      <xdr:colOff>114300</xdr:colOff>
      <xdr:row>58</xdr:row>
      <xdr:rowOff>137523</xdr:rowOff>
    </xdr:to>
    <xdr:sp macro="" textlink="">
      <xdr:nvSpPr>
        <xdr:cNvPr id="134" name="楕円 133"/>
        <xdr:cNvSpPr/>
      </xdr:nvSpPr>
      <xdr:spPr>
        <a:xfrm>
          <a:off x="4584700" y="9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122300</xdr:rowOff>
    </xdr:from>
    <xdr:ext cx="599010" cy="259045"/>
    <xdr:sp macro="" textlink="">
      <xdr:nvSpPr>
        <xdr:cNvPr id="135" name="物件費該当値テキスト"/>
        <xdr:cNvSpPr txBox="1"/>
      </xdr:nvSpPr>
      <xdr:spPr>
        <a:xfrm>
          <a:off x="4686300" y="98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31998</xdr:rowOff>
    </xdr:from>
    <xdr:to>
      <xdr:col>20</xdr:col>
      <xdr:colOff>38100</xdr:colOff>
      <xdr:row>58</xdr:row>
      <xdr:rowOff>133598</xdr:rowOff>
    </xdr:to>
    <xdr:sp macro="" textlink="">
      <xdr:nvSpPr>
        <xdr:cNvPr id="136" name="楕円 135"/>
        <xdr:cNvSpPr/>
      </xdr:nvSpPr>
      <xdr:spPr>
        <a:xfrm>
          <a:off x="3746500" y="9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124725</xdr:rowOff>
    </xdr:from>
    <xdr:ext cx="599010" cy="259045"/>
    <xdr:sp macro="" textlink="">
      <xdr:nvSpPr>
        <xdr:cNvPr id="137" name="テキスト ボックス 136"/>
        <xdr:cNvSpPr txBox="1"/>
      </xdr:nvSpPr>
      <xdr:spPr>
        <a:xfrm>
          <a:off x="3497795" y="1006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39977</xdr:rowOff>
    </xdr:from>
    <xdr:to>
      <xdr:col>15</xdr:col>
      <xdr:colOff>101600</xdr:colOff>
      <xdr:row>58</xdr:row>
      <xdr:rowOff>141577</xdr:rowOff>
    </xdr:to>
    <xdr:sp macro="" textlink="">
      <xdr:nvSpPr>
        <xdr:cNvPr id="138" name="楕円 137"/>
        <xdr:cNvSpPr/>
      </xdr:nvSpPr>
      <xdr:spPr>
        <a:xfrm>
          <a:off x="2857500" y="99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132704</xdr:rowOff>
    </xdr:from>
    <xdr:ext cx="599010" cy="259045"/>
    <xdr:sp macro="" textlink="">
      <xdr:nvSpPr>
        <xdr:cNvPr id="139" name="テキスト ボックス 138"/>
        <xdr:cNvSpPr txBox="1"/>
      </xdr:nvSpPr>
      <xdr:spPr>
        <a:xfrm>
          <a:off x="2608795" y="1007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47478</xdr:rowOff>
    </xdr:from>
    <xdr:to>
      <xdr:col>10</xdr:col>
      <xdr:colOff>165100</xdr:colOff>
      <xdr:row>58</xdr:row>
      <xdr:rowOff>149078</xdr:rowOff>
    </xdr:to>
    <xdr:sp macro="" textlink="">
      <xdr:nvSpPr>
        <xdr:cNvPr id="140" name="楕円 139"/>
        <xdr:cNvSpPr/>
      </xdr:nvSpPr>
      <xdr:spPr>
        <a:xfrm>
          <a:off x="1968500" y="99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140205</xdr:rowOff>
    </xdr:from>
    <xdr:ext cx="534377" cy="259045"/>
    <xdr:sp macro="" textlink="">
      <xdr:nvSpPr>
        <xdr:cNvPr id="141" name="テキスト ボックス 140"/>
        <xdr:cNvSpPr txBox="1"/>
      </xdr:nvSpPr>
      <xdr:spPr>
        <a:xfrm>
          <a:off x="1752111" y="100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53939</xdr:rowOff>
    </xdr:from>
    <xdr:to>
      <xdr:col>6</xdr:col>
      <xdr:colOff>38100</xdr:colOff>
      <xdr:row>58</xdr:row>
      <xdr:rowOff>155539</xdr:rowOff>
    </xdr:to>
    <xdr:sp macro="" textlink="">
      <xdr:nvSpPr>
        <xdr:cNvPr id="142" name="楕円 141"/>
        <xdr:cNvSpPr/>
      </xdr:nvSpPr>
      <xdr:spPr>
        <a:xfrm>
          <a:off x="1079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146666</xdr:rowOff>
    </xdr:from>
    <xdr:ext cx="534377" cy="259045"/>
    <xdr:sp macro="" textlink="">
      <xdr:nvSpPr>
        <xdr:cNvPr id="143" name="テキスト ボックス 142"/>
        <xdr:cNvSpPr txBox="1"/>
      </xdr:nvSpPr>
      <xdr:spPr>
        <a:xfrm>
          <a:off x="863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114156</xdr:rowOff>
    </xdr:from>
    <xdr:to>
      <xdr:col>24</xdr:col>
      <xdr:colOff>63500</xdr:colOff>
      <xdr:row>78</xdr:row>
      <xdr:rowOff>9827</xdr:rowOff>
    </xdr:to>
    <xdr:cxnSp macro="">
      <xdr:nvCxnSpPr>
        <xdr:cNvPr id="170" name="直線コネクタ 169"/>
        <xdr:cNvCxnSpPr/>
      </xdr:nvCxnSpPr>
      <xdr:spPr>
        <a:xfrm flipV="1">
          <a:off x="3797300" y="13315806"/>
          <a:ext cx="838200" cy="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168495</xdr:rowOff>
    </xdr:from>
    <xdr:to>
      <xdr:col>19</xdr:col>
      <xdr:colOff>177800</xdr:colOff>
      <xdr:row>78</xdr:row>
      <xdr:rowOff>9827</xdr:rowOff>
    </xdr:to>
    <xdr:cxnSp macro="">
      <xdr:nvCxnSpPr>
        <xdr:cNvPr id="173" name="直線コネクタ 172"/>
        <xdr:cNvCxnSpPr/>
      </xdr:nvCxnSpPr>
      <xdr:spPr>
        <a:xfrm>
          <a:off x="2908300" y="13370145"/>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168495</xdr:rowOff>
    </xdr:from>
    <xdr:to>
      <xdr:col>15</xdr:col>
      <xdr:colOff>50800</xdr:colOff>
      <xdr:row>78</xdr:row>
      <xdr:rowOff>44858</xdr:rowOff>
    </xdr:to>
    <xdr:cxnSp macro="">
      <xdr:nvCxnSpPr>
        <xdr:cNvPr id="176" name="直線コネクタ 175"/>
        <xdr:cNvCxnSpPr/>
      </xdr:nvCxnSpPr>
      <xdr:spPr>
        <a:xfrm flipV="1">
          <a:off x="2019300" y="13370145"/>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25724</xdr:rowOff>
    </xdr:from>
    <xdr:to>
      <xdr:col>10</xdr:col>
      <xdr:colOff>114300</xdr:colOff>
      <xdr:row>78</xdr:row>
      <xdr:rowOff>44858</xdr:rowOff>
    </xdr:to>
    <xdr:cxnSp macro="">
      <xdr:nvCxnSpPr>
        <xdr:cNvPr id="179" name="直線コネクタ 178"/>
        <xdr:cNvCxnSpPr/>
      </xdr:nvCxnSpPr>
      <xdr:spPr>
        <a:xfrm>
          <a:off x="1130300" y="13398824"/>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53389</xdr:rowOff>
    </xdr:from>
    <xdr:to>
      <xdr:col>10</xdr:col>
      <xdr:colOff>165100</xdr:colOff>
      <xdr:row>78</xdr:row>
      <xdr:rowOff>154989</xdr:rowOff>
    </xdr:to>
    <xdr:sp macro="" textlink="">
      <xdr:nvSpPr>
        <xdr:cNvPr id="180" name="フローチャート: 判断 179"/>
        <xdr:cNvSpPr/>
      </xdr:nvSpPr>
      <xdr:spPr>
        <a:xfrm>
          <a:off x="1968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146116</xdr:rowOff>
    </xdr:from>
    <xdr:ext cx="469744" cy="259045"/>
    <xdr:sp macro="" textlink="">
      <xdr:nvSpPr>
        <xdr:cNvPr id="181" name="テキスト ボックス 180"/>
        <xdr:cNvSpPr txBox="1"/>
      </xdr:nvSpPr>
      <xdr:spPr>
        <a:xfrm>
          <a:off x="1784428"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56037</xdr:rowOff>
    </xdr:from>
    <xdr:to>
      <xdr:col>6</xdr:col>
      <xdr:colOff>38100</xdr:colOff>
      <xdr:row>78</xdr:row>
      <xdr:rowOff>157637</xdr:rowOff>
    </xdr:to>
    <xdr:sp macro="" textlink="">
      <xdr:nvSpPr>
        <xdr:cNvPr id="182" name="フローチャート: 判断 181"/>
        <xdr:cNvSpPr/>
      </xdr:nvSpPr>
      <xdr:spPr>
        <a:xfrm>
          <a:off x="1079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148764</xdr:rowOff>
    </xdr:from>
    <xdr:ext cx="469744" cy="259045"/>
    <xdr:sp macro="" textlink="">
      <xdr:nvSpPr>
        <xdr:cNvPr id="183" name="テキスト ボックス 182"/>
        <xdr:cNvSpPr txBox="1"/>
      </xdr:nvSpPr>
      <xdr:spPr>
        <a:xfrm>
          <a:off x="895428"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63356</xdr:rowOff>
    </xdr:from>
    <xdr:to>
      <xdr:col>24</xdr:col>
      <xdr:colOff>114300</xdr:colOff>
      <xdr:row>77</xdr:row>
      <xdr:rowOff>164956</xdr:rowOff>
    </xdr:to>
    <xdr:sp macro="" textlink="">
      <xdr:nvSpPr>
        <xdr:cNvPr id="189" name="楕円 188"/>
        <xdr:cNvSpPr/>
      </xdr:nvSpPr>
      <xdr:spPr>
        <a:xfrm>
          <a:off x="4584700" y="13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86233</xdr:rowOff>
    </xdr:from>
    <xdr:ext cx="534377" cy="259045"/>
    <xdr:sp macro="" textlink="">
      <xdr:nvSpPr>
        <xdr:cNvPr id="190" name="維持補修費該当値テキスト"/>
        <xdr:cNvSpPr txBox="1"/>
      </xdr:nvSpPr>
      <xdr:spPr>
        <a:xfrm>
          <a:off x="4686300" y="131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130477</xdr:rowOff>
    </xdr:from>
    <xdr:to>
      <xdr:col>20</xdr:col>
      <xdr:colOff>38100</xdr:colOff>
      <xdr:row>78</xdr:row>
      <xdr:rowOff>60627</xdr:rowOff>
    </xdr:to>
    <xdr:sp macro="" textlink="">
      <xdr:nvSpPr>
        <xdr:cNvPr id="191" name="楕円 190"/>
        <xdr:cNvSpPr/>
      </xdr:nvSpPr>
      <xdr:spPr>
        <a:xfrm>
          <a:off x="3746500" y="133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77154</xdr:rowOff>
    </xdr:from>
    <xdr:ext cx="534377" cy="259045"/>
    <xdr:sp macro="" textlink="">
      <xdr:nvSpPr>
        <xdr:cNvPr id="192" name="テキスト ボックス 191"/>
        <xdr:cNvSpPr txBox="1"/>
      </xdr:nvSpPr>
      <xdr:spPr>
        <a:xfrm>
          <a:off x="3530111" y="131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117695</xdr:rowOff>
    </xdr:from>
    <xdr:to>
      <xdr:col>15</xdr:col>
      <xdr:colOff>101600</xdr:colOff>
      <xdr:row>78</xdr:row>
      <xdr:rowOff>47845</xdr:rowOff>
    </xdr:to>
    <xdr:sp macro="" textlink="">
      <xdr:nvSpPr>
        <xdr:cNvPr id="193" name="楕円 192"/>
        <xdr:cNvSpPr/>
      </xdr:nvSpPr>
      <xdr:spPr>
        <a:xfrm>
          <a:off x="2857500" y="133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64372</xdr:rowOff>
    </xdr:from>
    <xdr:ext cx="534377" cy="259045"/>
    <xdr:sp macro="" textlink="">
      <xdr:nvSpPr>
        <xdr:cNvPr id="194" name="テキスト ボックス 193"/>
        <xdr:cNvSpPr txBox="1"/>
      </xdr:nvSpPr>
      <xdr:spPr>
        <a:xfrm>
          <a:off x="2641111" y="13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165508</xdr:rowOff>
    </xdr:from>
    <xdr:to>
      <xdr:col>10</xdr:col>
      <xdr:colOff>165100</xdr:colOff>
      <xdr:row>78</xdr:row>
      <xdr:rowOff>95658</xdr:rowOff>
    </xdr:to>
    <xdr:sp macro="" textlink="">
      <xdr:nvSpPr>
        <xdr:cNvPr id="195" name="楕円 194"/>
        <xdr:cNvSpPr/>
      </xdr:nvSpPr>
      <xdr:spPr>
        <a:xfrm>
          <a:off x="1968500" y="133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112185</xdr:rowOff>
    </xdr:from>
    <xdr:ext cx="534377" cy="259045"/>
    <xdr:sp macro="" textlink="">
      <xdr:nvSpPr>
        <xdr:cNvPr id="196" name="テキスト ボックス 195"/>
        <xdr:cNvSpPr txBox="1"/>
      </xdr:nvSpPr>
      <xdr:spPr>
        <a:xfrm>
          <a:off x="1752111" y="131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146374</xdr:rowOff>
    </xdr:from>
    <xdr:to>
      <xdr:col>6</xdr:col>
      <xdr:colOff>38100</xdr:colOff>
      <xdr:row>78</xdr:row>
      <xdr:rowOff>76524</xdr:rowOff>
    </xdr:to>
    <xdr:sp macro="" textlink="">
      <xdr:nvSpPr>
        <xdr:cNvPr id="197" name="楕円 196"/>
        <xdr:cNvSpPr/>
      </xdr:nvSpPr>
      <xdr:spPr>
        <a:xfrm>
          <a:off x="1079500" y="133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93051</xdr:rowOff>
    </xdr:from>
    <xdr:ext cx="534377" cy="259045"/>
    <xdr:sp macro="" textlink="">
      <xdr:nvSpPr>
        <xdr:cNvPr id="198" name="テキスト ボックス 197"/>
        <xdr:cNvSpPr txBox="1"/>
      </xdr:nvSpPr>
      <xdr:spPr>
        <a:xfrm>
          <a:off x="863111" y="131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58644</xdr:rowOff>
    </xdr:from>
    <xdr:to>
      <xdr:col>24</xdr:col>
      <xdr:colOff>63500</xdr:colOff>
      <xdr:row>94</xdr:row>
      <xdr:rowOff>145002</xdr:rowOff>
    </xdr:to>
    <xdr:cxnSp macro="">
      <xdr:nvCxnSpPr>
        <xdr:cNvPr id="229" name="直線コネクタ 228"/>
        <xdr:cNvCxnSpPr/>
      </xdr:nvCxnSpPr>
      <xdr:spPr>
        <a:xfrm>
          <a:off x="3797300" y="16174944"/>
          <a:ext cx="8382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58644</xdr:rowOff>
    </xdr:from>
    <xdr:to>
      <xdr:col>19</xdr:col>
      <xdr:colOff>177800</xdr:colOff>
      <xdr:row>95</xdr:row>
      <xdr:rowOff>2561</xdr:rowOff>
    </xdr:to>
    <xdr:cxnSp macro="">
      <xdr:nvCxnSpPr>
        <xdr:cNvPr id="232" name="直線コネクタ 231"/>
        <xdr:cNvCxnSpPr/>
      </xdr:nvCxnSpPr>
      <xdr:spPr>
        <a:xfrm flipV="1">
          <a:off x="2908300" y="1617494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2561</xdr:rowOff>
    </xdr:from>
    <xdr:to>
      <xdr:col>15</xdr:col>
      <xdr:colOff>50800</xdr:colOff>
      <xdr:row>95</xdr:row>
      <xdr:rowOff>16790</xdr:rowOff>
    </xdr:to>
    <xdr:cxnSp macro="">
      <xdr:nvCxnSpPr>
        <xdr:cNvPr id="235" name="直線コネクタ 234"/>
        <xdr:cNvCxnSpPr/>
      </xdr:nvCxnSpPr>
      <xdr:spPr>
        <a:xfrm flipV="1">
          <a:off x="2019300" y="16290311"/>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16790</xdr:rowOff>
    </xdr:from>
    <xdr:to>
      <xdr:col>10</xdr:col>
      <xdr:colOff>114300</xdr:colOff>
      <xdr:row>95</xdr:row>
      <xdr:rowOff>63173</xdr:rowOff>
    </xdr:to>
    <xdr:cxnSp macro="">
      <xdr:nvCxnSpPr>
        <xdr:cNvPr id="238" name="直線コネクタ 237"/>
        <xdr:cNvCxnSpPr/>
      </xdr:nvCxnSpPr>
      <xdr:spPr>
        <a:xfrm flipV="1">
          <a:off x="1130300" y="16304540"/>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104618</xdr:rowOff>
    </xdr:from>
    <xdr:to>
      <xdr:col>10</xdr:col>
      <xdr:colOff>165100</xdr:colOff>
      <xdr:row>96</xdr:row>
      <xdr:rowOff>34768</xdr:rowOff>
    </xdr:to>
    <xdr:sp macro="" textlink="">
      <xdr:nvSpPr>
        <xdr:cNvPr id="239" name="フローチャート: 判断 238"/>
        <xdr:cNvSpPr/>
      </xdr:nvSpPr>
      <xdr:spPr>
        <a:xfrm>
          <a:off x="1968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25895</xdr:rowOff>
    </xdr:from>
    <xdr:ext cx="534377" cy="259045"/>
    <xdr:sp macro="" textlink="">
      <xdr:nvSpPr>
        <xdr:cNvPr id="240" name="テキスト ボックス 239"/>
        <xdr:cNvSpPr txBox="1"/>
      </xdr:nvSpPr>
      <xdr:spPr>
        <a:xfrm>
          <a:off x="1752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152930</xdr:rowOff>
    </xdr:from>
    <xdr:to>
      <xdr:col>6</xdr:col>
      <xdr:colOff>38100</xdr:colOff>
      <xdr:row>96</xdr:row>
      <xdr:rowOff>83080</xdr:rowOff>
    </xdr:to>
    <xdr:sp macro="" textlink="">
      <xdr:nvSpPr>
        <xdr:cNvPr id="241" name="フローチャート: 判断 240"/>
        <xdr:cNvSpPr/>
      </xdr:nvSpPr>
      <xdr:spPr>
        <a:xfrm>
          <a:off x="1079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74207</xdr:rowOff>
    </xdr:from>
    <xdr:ext cx="534377" cy="259045"/>
    <xdr:sp macro="" textlink="">
      <xdr:nvSpPr>
        <xdr:cNvPr id="242" name="テキスト ボックス 241"/>
        <xdr:cNvSpPr txBox="1"/>
      </xdr:nvSpPr>
      <xdr:spPr>
        <a:xfrm>
          <a:off x="863111" y="16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94202</xdr:rowOff>
    </xdr:from>
    <xdr:to>
      <xdr:col>24</xdr:col>
      <xdr:colOff>114300</xdr:colOff>
      <xdr:row>95</xdr:row>
      <xdr:rowOff>24352</xdr:rowOff>
    </xdr:to>
    <xdr:sp macro="" textlink="">
      <xdr:nvSpPr>
        <xdr:cNvPr id="248" name="楕円 247"/>
        <xdr:cNvSpPr/>
      </xdr:nvSpPr>
      <xdr:spPr>
        <a:xfrm>
          <a:off x="4584700" y="16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117079</xdr:rowOff>
    </xdr:from>
    <xdr:ext cx="534377" cy="259045"/>
    <xdr:sp macro="" textlink="">
      <xdr:nvSpPr>
        <xdr:cNvPr id="249" name="扶助費該当値テキスト"/>
        <xdr:cNvSpPr txBox="1"/>
      </xdr:nvSpPr>
      <xdr:spPr>
        <a:xfrm>
          <a:off x="4686300" y="160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7844</xdr:rowOff>
    </xdr:from>
    <xdr:to>
      <xdr:col>20</xdr:col>
      <xdr:colOff>38100</xdr:colOff>
      <xdr:row>94</xdr:row>
      <xdr:rowOff>109444</xdr:rowOff>
    </xdr:to>
    <xdr:sp macro="" textlink="">
      <xdr:nvSpPr>
        <xdr:cNvPr id="250" name="楕円 249"/>
        <xdr:cNvSpPr/>
      </xdr:nvSpPr>
      <xdr:spPr>
        <a:xfrm>
          <a:off x="3746500" y="161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125971</xdr:rowOff>
    </xdr:from>
    <xdr:ext cx="534377" cy="259045"/>
    <xdr:sp macro="" textlink="">
      <xdr:nvSpPr>
        <xdr:cNvPr id="251" name="テキスト ボックス 250"/>
        <xdr:cNvSpPr txBox="1"/>
      </xdr:nvSpPr>
      <xdr:spPr>
        <a:xfrm>
          <a:off x="3530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123211</xdr:rowOff>
    </xdr:from>
    <xdr:to>
      <xdr:col>15</xdr:col>
      <xdr:colOff>101600</xdr:colOff>
      <xdr:row>95</xdr:row>
      <xdr:rowOff>53361</xdr:rowOff>
    </xdr:to>
    <xdr:sp macro="" textlink="">
      <xdr:nvSpPr>
        <xdr:cNvPr id="252" name="楕円 251"/>
        <xdr:cNvSpPr/>
      </xdr:nvSpPr>
      <xdr:spPr>
        <a:xfrm>
          <a:off x="2857500" y="162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69888</xdr:rowOff>
    </xdr:from>
    <xdr:ext cx="534377" cy="259045"/>
    <xdr:sp macro="" textlink="">
      <xdr:nvSpPr>
        <xdr:cNvPr id="253" name="テキスト ボックス 252"/>
        <xdr:cNvSpPr txBox="1"/>
      </xdr:nvSpPr>
      <xdr:spPr>
        <a:xfrm>
          <a:off x="2641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137440</xdr:rowOff>
    </xdr:from>
    <xdr:to>
      <xdr:col>10</xdr:col>
      <xdr:colOff>165100</xdr:colOff>
      <xdr:row>95</xdr:row>
      <xdr:rowOff>67590</xdr:rowOff>
    </xdr:to>
    <xdr:sp macro="" textlink="">
      <xdr:nvSpPr>
        <xdr:cNvPr id="254" name="楕円 253"/>
        <xdr:cNvSpPr/>
      </xdr:nvSpPr>
      <xdr:spPr>
        <a:xfrm>
          <a:off x="1968500" y="16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84117</xdr:rowOff>
    </xdr:from>
    <xdr:ext cx="534377" cy="259045"/>
    <xdr:sp macro="" textlink="">
      <xdr:nvSpPr>
        <xdr:cNvPr id="255" name="テキスト ボックス 254"/>
        <xdr:cNvSpPr txBox="1"/>
      </xdr:nvSpPr>
      <xdr:spPr>
        <a:xfrm>
          <a:off x="1752111" y="160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12373</xdr:rowOff>
    </xdr:from>
    <xdr:to>
      <xdr:col>6</xdr:col>
      <xdr:colOff>38100</xdr:colOff>
      <xdr:row>95</xdr:row>
      <xdr:rowOff>113973</xdr:rowOff>
    </xdr:to>
    <xdr:sp macro="" textlink="">
      <xdr:nvSpPr>
        <xdr:cNvPr id="256" name="楕円 255"/>
        <xdr:cNvSpPr/>
      </xdr:nvSpPr>
      <xdr:spPr>
        <a:xfrm>
          <a:off x="1079500" y="163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130500</xdr:rowOff>
    </xdr:from>
    <xdr:ext cx="534377" cy="259045"/>
    <xdr:sp macro="" textlink="">
      <xdr:nvSpPr>
        <xdr:cNvPr id="257" name="テキスト ボックス 256"/>
        <xdr:cNvSpPr txBox="1"/>
      </xdr:nvSpPr>
      <xdr:spPr>
        <a:xfrm>
          <a:off x="863111" y="16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82531</xdr:rowOff>
    </xdr:from>
    <xdr:to>
      <xdr:col>55</xdr:col>
      <xdr:colOff>0</xdr:colOff>
      <xdr:row>36</xdr:row>
      <xdr:rowOff>107302</xdr:rowOff>
    </xdr:to>
    <xdr:cxnSp macro="">
      <xdr:nvCxnSpPr>
        <xdr:cNvPr id="286" name="直線コネクタ 285"/>
        <xdr:cNvCxnSpPr/>
      </xdr:nvCxnSpPr>
      <xdr:spPr>
        <a:xfrm flipV="1">
          <a:off x="9639300" y="6254731"/>
          <a:ext cx="8382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107302</xdr:rowOff>
    </xdr:from>
    <xdr:to>
      <xdr:col>50</xdr:col>
      <xdr:colOff>114300</xdr:colOff>
      <xdr:row>36</xdr:row>
      <xdr:rowOff>107443</xdr:rowOff>
    </xdr:to>
    <xdr:cxnSp macro="">
      <xdr:nvCxnSpPr>
        <xdr:cNvPr id="289" name="直線コネクタ 288"/>
        <xdr:cNvCxnSpPr/>
      </xdr:nvCxnSpPr>
      <xdr:spPr>
        <a:xfrm flipV="1">
          <a:off x="8750300" y="6279502"/>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96038</xdr:rowOff>
    </xdr:from>
    <xdr:to>
      <xdr:col>45</xdr:col>
      <xdr:colOff>177800</xdr:colOff>
      <xdr:row>36</xdr:row>
      <xdr:rowOff>107443</xdr:rowOff>
    </xdr:to>
    <xdr:cxnSp macro="">
      <xdr:nvCxnSpPr>
        <xdr:cNvPr id="292" name="直線コネクタ 291"/>
        <xdr:cNvCxnSpPr/>
      </xdr:nvCxnSpPr>
      <xdr:spPr>
        <a:xfrm>
          <a:off x="7861300" y="6268238"/>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96038</xdr:rowOff>
    </xdr:from>
    <xdr:to>
      <xdr:col>41</xdr:col>
      <xdr:colOff>50800</xdr:colOff>
      <xdr:row>36</xdr:row>
      <xdr:rowOff>164737</xdr:rowOff>
    </xdr:to>
    <xdr:cxnSp macro="">
      <xdr:nvCxnSpPr>
        <xdr:cNvPr id="295" name="直線コネクタ 294"/>
        <xdr:cNvCxnSpPr/>
      </xdr:nvCxnSpPr>
      <xdr:spPr>
        <a:xfrm flipV="1">
          <a:off x="6972300" y="6268238"/>
          <a:ext cx="889000" cy="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162903</xdr:rowOff>
    </xdr:from>
    <xdr:to>
      <xdr:col>41</xdr:col>
      <xdr:colOff>101600</xdr:colOff>
      <xdr:row>38</xdr:row>
      <xdr:rowOff>93053</xdr:rowOff>
    </xdr:to>
    <xdr:sp macro="" textlink="">
      <xdr:nvSpPr>
        <xdr:cNvPr id="296" name="フローチャート: 判断 295"/>
        <xdr:cNvSpPr/>
      </xdr:nvSpPr>
      <xdr:spPr>
        <a:xfrm>
          <a:off x="7810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84180</xdr:rowOff>
    </xdr:from>
    <xdr:ext cx="534377" cy="259045"/>
    <xdr:sp macro="" textlink="">
      <xdr:nvSpPr>
        <xdr:cNvPr id="297" name="テキスト ボックス 296"/>
        <xdr:cNvSpPr txBox="1"/>
      </xdr:nvSpPr>
      <xdr:spPr>
        <a:xfrm>
          <a:off x="7594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xdr:rowOff>
    </xdr:from>
    <xdr:to>
      <xdr:col>36</xdr:col>
      <xdr:colOff>165100</xdr:colOff>
      <xdr:row>38</xdr:row>
      <xdr:rowOff>103472</xdr:rowOff>
    </xdr:to>
    <xdr:sp macro="" textlink="">
      <xdr:nvSpPr>
        <xdr:cNvPr id="298" name="フローチャート: 判断 297"/>
        <xdr:cNvSpPr/>
      </xdr:nvSpPr>
      <xdr:spPr>
        <a:xfrm>
          <a:off x="6921500" y="65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94599</xdr:rowOff>
    </xdr:from>
    <xdr:ext cx="534377" cy="259045"/>
    <xdr:sp macro="" textlink="">
      <xdr:nvSpPr>
        <xdr:cNvPr id="299" name="テキスト ボックス 298"/>
        <xdr:cNvSpPr txBox="1"/>
      </xdr:nvSpPr>
      <xdr:spPr>
        <a:xfrm>
          <a:off x="6705111" y="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31731</xdr:rowOff>
    </xdr:from>
    <xdr:to>
      <xdr:col>55</xdr:col>
      <xdr:colOff>50800</xdr:colOff>
      <xdr:row>36</xdr:row>
      <xdr:rowOff>133331</xdr:rowOff>
    </xdr:to>
    <xdr:sp macro="" textlink="">
      <xdr:nvSpPr>
        <xdr:cNvPr id="305" name="楕円 304"/>
        <xdr:cNvSpPr/>
      </xdr:nvSpPr>
      <xdr:spPr>
        <a:xfrm>
          <a:off x="10426700" y="62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54608</xdr:rowOff>
    </xdr:from>
    <xdr:ext cx="599010" cy="259045"/>
    <xdr:sp macro="" textlink="">
      <xdr:nvSpPr>
        <xdr:cNvPr id="306" name="補助費等該当値テキスト"/>
        <xdr:cNvSpPr txBox="1"/>
      </xdr:nvSpPr>
      <xdr:spPr>
        <a:xfrm>
          <a:off x="10528300" y="605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56502</xdr:rowOff>
    </xdr:from>
    <xdr:to>
      <xdr:col>50</xdr:col>
      <xdr:colOff>165100</xdr:colOff>
      <xdr:row>36</xdr:row>
      <xdr:rowOff>158102</xdr:rowOff>
    </xdr:to>
    <xdr:sp macro="" textlink="">
      <xdr:nvSpPr>
        <xdr:cNvPr id="307" name="楕円 306"/>
        <xdr:cNvSpPr/>
      </xdr:nvSpPr>
      <xdr:spPr>
        <a:xfrm>
          <a:off x="9588500" y="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3179</xdr:rowOff>
    </xdr:from>
    <xdr:ext cx="599010" cy="259045"/>
    <xdr:sp macro="" textlink="">
      <xdr:nvSpPr>
        <xdr:cNvPr id="308" name="テキスト ボックス 307"/>
        <xdr:cNvSpPr txBox="1"/>
      </xdr:nvSpPr>
      <xdr:spPr>
        <a:xfrm>
          <a:off x="9339795" y="600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56643</xdr:rowOff>
    </xdr:from>
    <xdr:to>
      <xdr:col>46</xdr:col>
      <xdr:colOff>38100</xdr:colOff>
      <xdr:row>36</xdr:row>
      <xdr:rowOff>158243</xdr:rowOff>
    </xdr:to>
    <xdr:sp macro="" textlink="">
      <xdr:nvSpPr>
        <xdr:cNvPr id="309" name="楕円 308"/>
        <xdr:cNvSpPr/>
      </xdr:nvSpPr>
      <xdr:spPr>
        <a:xfrm>
          <a:off x="8699500" y="62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3320</xdr:rowOff>
    </xdr:from>
    <xdr:ext cx="599010" cy="259045"/>
    <xdr:sp macro="" textlink="">
      <xdr:nvSpPr>
        <xdr:cNvPr id="310" name="テキスト ボックス 309"/>
        <xdr:cNvSpPr txBox="1"/>
      </xdr:nvSpPr>
      <xdr:spPr>
        <a:xfrm>
          <a:off x="8450795" y="60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45238</xdr:rowOff>
    </xdr:from>
    <xdr:to>
      <xdr:col>41</xdr:col>
      <xdr:colOff>101600</xdr:colOff>
      <xdr:row>36</xdr:row>
      <xdr:rowOff>146838</xdr:rowOff>
    </xdr:to>
    <xdr:sp macro="" textlink="">
      <xdr:nvSpPr>
        <xdr:cNvPr id="311" name="楕円 310"/>
        <xdr:cNvSpPr/>
      </xdr:nvSpPr>
      <xdr:spPr>
        <a:xfrm>
          <a:off x="7810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163365</xdr:rowOff>
    </xdr:from>
    <xdr:ext cx="599010" cy="259045"/>
    <xdr:sp macro="" textlink="">
      <xdr:nvSpPr>
        <xdr:cNvPr id="312" name="テキスト ボックス 311"/>
        <xdr:cNvSpPr txBox="1"/>
      </xdr:nvSpPr>
      <xdr:spPr>
        <a:xfrm>
          <a:off x="7561795" y="599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113937</xdr:rowOff>
    </xdr:from>
    <xdr:to>
      <xdr:col>36</xdr:col>
      <xdr:colOff>165100</xdr:colOff>
      <xdr:row>37</xdr:row>
      <xdr:rowOff>44087</xdr:rowOff>
    </xdr:to>
    <xdr:sp macro="" textlink="">
      <xdr:nvSpPr>
        <xdr:cNvPr id="313" name="楕円 312"/>
        <xdr:cNvSpPr/>
      </xdr:nvSpPr>
      <xdr:spPr>
        <a:xfrm>
          <a:off x="6921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60614</xdr:rowOff>
    </xdr:from>
    <xdr:ext cx="599010" cy="259045"/>
    <xdr:sp macro="" textlink="">
      <xdr:nvSpPr>
        <xdr:cNvPr id="314" name="テキスト ボックス 313"/>
        <xdr:cNvSpPr txBox="1"/>
      </xdr:nvSpPr>
      <xdr:spPr>
        <a:xfrm>
          <a:off x="6672795" y="606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148548</xdr:rowOff>
    </xdr:from>
    <xdr:to>
      <xdr:col>55</xdr:col>
      <xdr:colOff>0</xdr:colOff>
      <xdr:row>58</xdr:row>
      <xdr:rowOff>164486</xdr:rowOff>
    </xdr:to>
    <xdr:cxnSp macro="">
      <xdr:nvCxnSpPr>
        <xdr:cNvPr id="343" name="直線コネクタ 342"/>
        <xdr:cNvCxnSpPr/>
      </xdr:nvCxnSpPr>
      <xdr:spPr>
        <a:xfrm>
          <a:off x="9639300" y="10092648"/>
          <a:ext cx="8382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71012</xdr:rowOff>
    </xdr:from>
    <xdr:to>
      <xdr:col>50</xdr:col>
      <xdr:colOff>114300</xdr:colOff>
      <xdr:row>58</xdr:row>
      <xdr:rowOff>148548</xdr:rowOff>
    </xdr:to>
    <xdr:cxnSp macro="">
      <xdr:nvCxnSpPr>
        <xdr:cNvPr id="346" name="直線コネクタ 345"/>
        <xdr:cNvCxnSpPr/>
      </xdr:nvCxnSpPr>
      <xdr:spPr>
        <a:xfrm>
          <a:off x="8750300" y="10015112"/>
          <a:ext cx="889000" cy="7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62095</xdr:rowOff>
    </xdr:from>
    <xdr:to>
      <xdr:col>45</xdr:col>
      <xdr:colOff>177800</xdr:colOff>
      <xdr:row>58</xdr:row>
      <xdr:rowOff>71012</xdr:rowOff>
    </xdr:to>
    <xdr:cxnSp macro="">
      <xdr:nvCxnSpPr>
        <xdr:cNvPr id="349" name="直線コネクタ 348"/>
        <xdr:cNvCxnSpPr/>
      </xdr:nvCxnSpPr>
      <xdr:spPr>
        <a:xfrm>
          <a:off x="7861300" y="10006195"/>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62095</xdr:rowOff>
    </xdr:from>
    <xdr:to>
      <xdr:col>41</xdr:col>
      <xdr:colOff>50800</xdr:colOff>
      <xdr:row>58</xdr:row>
      <xdr:rowOff>151498</xdr:rowOff>
    </xdr:to>
    <xdr:cxnSp macro="">
      <xdr:nvCxnSpPr>
        <xdr:cNvPr id="352" name="直線コネクタ 351"/>
        <xdr:cNvCxnSpPr/>
      </xdr:nvCxnSpPr>
      <xdr:spPr>
        <a:xfrm flipV="1">
          <a:off x="6972300" y="10006195"/>
          <a:ext cx="889000" cy="8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119500</xdr:rowOff>
    </xdr:from>
    <xdr:to>
      <xdr:col>41</xdr:col>
      <xdr:colOff>101600</xdr:colOff>
      <xdr:row>59</xdr:row>
      <xdr:rowOff>49650</xdr:rowOff>
    </xdr:to>
    <xdr:sp macro="" textlink="">
      <xdr:nvSpPr>
        <xdr:cNvPr id="353" name="フローチャート: 判断 352"/>
        <xdr:cNvSpPr/>
      </xdr:nvSpPr>
      <xdr:spPr>
        <a:xfrm>
          <a:off x="7810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40777</xdr:rowOff>
    </xdr:from>
    <xdr:ext cx="599010" cy="259045"/>
    <xdr:sp macro="" textlink="">
      <xdr:nvSpPr>
        <xdr:cNvPr id="354" name="テキスト ボックス 353"/>
        <xdr:cNvSpPr txBox="1"/>
      </xdr:nvSpPr>
      <xdr:spPr>
        <a:xfrm>
          <a:off x="7561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119504</xdr:rowOff>
    </xdr:from>
    <xdr:to>
      <xdr:col>36</xdr:col>
      <xdr:colOff>165100</xdr:colOff>
      <xdr:row>59</xdr:row>
      <xdr:rowOff>49654</xdr:rowOff>
    </xdr:to>
    <xdr:sp macro="" textlink="">
      <xdr:nvSpPr>
        <xdr:cNvPr id="355" name="フローチャート: 判断 354"/>
        <xdr:cNvSpPr/>
      </xdr:nvSpPr>
      <xdr:spPr>
        <a:xfrm>
          <a:off x="6921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40781</xdr:rowOff>
    </xdr:from>
    <xdr:ext cx="599010" cy="259045"/>
    <xdr:sp macro="" textlink="">
      <xdr:nvSpPr>
        <xdr:cNvPr id="356" name="テキスト ボックス 355"/>
        <xdr:cNvSpPr txBox="1"/>
      </xdr:nvSpPr>
      <xdr:spPr>
        <a:xfrm>
          <a:off x="6672795" y="101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113686</xdr:rowOff>
    </xdr:from>
    <xdr:to>
      <xdr:col>55</xdr:col>
      <xdr:colOff>50800</xdr:colOff>
      <xdr:row>59</xdr:row>
      <xdr:rowOff>43836</xdr:rowOff>
    </xdr:to>
    <xdr:sp macro="" textlink="">
      <xdr:nvSpPr>
        <xdr:cNvPr id="362" name="楕円 361"/>
        <xdr:cNvSpPr/>
      </xdr:nvSpPr>
      <xdr:spPr>
        <a:xfrm>
          <a:off x="10426700" y="100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28613</xdr:rowOff>
    </xdr:from>
    <xdr:ext cx="599010" cy="259045"/>
    <xdr:sp macro="" textlink="">
      <xdr:nvSpPr>
        <xdr:cNvPr id="363" name="普通建設事業費該当値テキスト"/>
        <xdr:cNvSpPr txBox="1"/>
      </xdr:nvSpPr>
      <xdr:spPr>
        <a:xfrm>
          <a:off x="10528300" y="99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97748</xdr:rowOff>
    </xdr:from>
    <xdr:to>
      <xdr:col>50</xdr:col>
      <xdr:colOff>165100</xdr:colOff>
      <xdr:row>59</xdr:row>
      <xdr:rowOff>27898</xdr:rowOff>
    </xdr:to>
    <xdr:sp macro="" textlink="">
      <xdr:nvSpPr>
        <xdr:cNvPr id="364" name="楕円 363"/>
        <xdr:cNvSpPr/>
      </xdr:nvSpPr>
      <xdr:spPr>
        <a:xfrm>
          <a:off x="9588500" y="100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19025</xdr:rowOff>
    </xdr:from>
    <xdr:ext cx="599010" cy="259045"/>
    <xdr:sp macro="" textlink="">
      <xdr:nvSpPr>
        <xdr:cNvPr id="365" name="テキスト ボックス 364"/>
        <xdr:cNvSpPr txBox="1"/>
      </xdr:nvSpPr>
      <xdr:spPr>
        <a:xfrm>
          <a:off x="9339795" y="101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20212</xdr:rowOff>
    </xdr:from>
    <xdr:to>
      <xdr:col>46</xdr:col>
      <xdr:colOff>38100</xdr:colOff>
      <xdr:row>58</xdr:row>
      <xdr:rowOff>121812</xdr:rowOff>
    </xdr:to>
    <xdr:sp macro="" textlink="">
      <xdr:nvSpPr>
        <xdr:cNvPr id="366" name="楕円 365"/>
        <xdr:cNvSpPr/>
      </xdr:nvSpPr>
      <xdr:spPr>
        <a:xfrm>
          <a:off x="8699500" y="99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138339</xdr:rowOff>
    </xdr:from>
    <xdr:ext cx="599010" cy="259045"/>
    <xdr:sp macro="" textlink="">
      <xdr:nvSpPr>
        <xdr:cNvPr id="367" name="テキスト ボックス 366"/>
        <xdr:cNvSpPr txBox="1"/>
      </xdr:nvSpPr>
      <xdr:spPr>
        <a:xfrm>
          <a:off x="8450795" y="973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11295</xdr:rowOff>
    </xdr:from>
    <xdr:to>
      <xdr:col>41</xdr:col>
      <xdr:colOff>101600</xdr:colOff>
      <xdr:row>58</xdr:row>
      <xdr:rowOff>112895</xdr:rowOff>
    </xdr:to>
    <xdr:sp macro="" textlink="">
      <xdr:nvSpPr>
        <xdr:cNvPr id="368" name="楕円 367"/>
        <xdr:cNvSpPr/>
      </xdr:nvSpPr>
      <xdr:spPr>
        <a:xfrm>
          <a:off x="7810500" y="9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129422</xdr:rowOff>
    </xdr:from>
    <xdr:ext cx="599010" cy="259045"/>
    <xdr:sp macro="" textlink="">
      <xdr:nvSpPr>
        <xdr:cNvPr id="369" name="テキスト ボックス 368"/>
        <xdr:cNvSpPr txBox="1"/>
      </xdr:nvSpPr>
      <xdr:spPr>
        <a:xfrm>
          <a:off x="7561795" y="973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100698</xdr:rowOff>
    </xdr:from>
    <xdr:to>
      <xdr:col>36</xdr:col>
      <xdr:colOff>165100</xdr:colOff>
      <xdr:row>59</xdr:row>
      <xdr:rowOff>30848</xdr:rowOff>
    </xdr:to>
    <xdr:sp macro="" textlink="">
      <xdr:nvSpPr>
        <xdr:cNvPr id="370" name="楕円 369"/>
        <xdr:cNvSpPr/>
      </xdr:nvSpPr>
      <xdr:spPr>
        <a:xfrm>
          <a:off x="6921500" y="100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47375</xdr:rowOff>
    </xdr:from>
    <xdr:ext cx="599010" cy="259045"/>
    <xdr:sp macro="" textlink="">
      <xdr:nvSpPr>
        <xdr:cNvPr id="371" name="テキスト ボックス 370"/>
        <xdr:cNvSpPr txBox="1"/>
      </xdr:nvSpPr>
      <xdr:spPr>
        <a:xfrm>
          <a:off x="6672795" y="98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149975</xdr:rowOff>
    </xdr:from>
    <xdr:to>
      <xdr:col>55</xdr:col>
      <xdr:colOff>0</xdr:colOff>
      <xdr:row>79</xdr:row>
      <xdr:rowOff>14711</xdr:rowOff>
    </xdr:to>
    <xdr:cxnSp macro="">
      <xdr:nvCxnSpPr>
        <xdr:cNvPr id="402" name="直線コネクタ 401"/>
        <xdr:cNvCxnSpPr/>
      </xdr:nvCxnSpPr>
      <xdr:spPr>
        <a:xfrm>
          <a:off x="9639300" y="13523075"/>
          <a:ext cx="8382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78460</xdr:rowOff>
    </xdr:from>
    <xdr:to>
      <xdr:col>50</xdr:col>
      <xdr:colOff>114300</xdr:colOff>
      <xdr:row>78</xdr:row>
      <xdr:rowOff>149975</xdr:rowOff>
    </xdr:to>
    <xdr:cxnSp macro="">
      <xdr:nvCxnSpPr>
        <xdr:cNvPr id="405" name="直線コネクタ 404"/>
        <xdr:cNvCxnSpPr/>
      </xdr:nvCxnSpPr>
      <xdr:spPr>
        <a:xfrm>
          <a:off x="8750300" y="13280110"/>
          <a:ext cx="889000" cy="2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78460</xdr:rowOff>
    </xdr:from>
    <xdr:to>
      <xdr:col>45</xdr:col>
      <xdr:colOff>177800</xdr:colOff>
      <xdr:row>78</xdr:row>
      <xdr:rowOff>93974</xdr:rowOff>
    </xdr:to>
    <xdr:cxnSp macro="">
      <xdr:nvCxnSpPr>
        <xdr:cNvPr id="408" name="直線コネクタ 407"/>
        <xdr:cNvCxnSpPr/>
      </xdr:nvCxnSpPr>
      <xdr:spPr>
        <a:xfrm flipV="1">
          <a:off x="7861300" y="13280110"/>
          <a:ext cx="889000" cy="1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11" name="フローチャート: 判断 410"/>
        <xdr:cNvSpPr/>
      </xdr:nvSpPr>
      <xdr:spPr>
        <a:xfrm>
          <a:off x="7810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82087</xdr:rowOff>
    </xdr:from>
    <xdr:ext cx="534377" cy="259045"/>
    <xdr:sp macro="" textlink="">
      <xdr:nvSpPr>
        <xdr:cNvPr id="412" name="テキスト ボックス 411"/>
        <xdr:cNvSpPr txBox="1"/>
      </xdr:nvSpPr>
      <xdr:spPr>
        <a:xfrm>
          <a:off x="7594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135361</xdr:rowOff>
    </xdr:from>
    <xdr:to>
      <xdr:col>55</xdr:col>
      <xdr:colOff>50800</xdr:colOff>
      <xdr:row>79</xdr:row>
      <xdr:rowOff>65511</xdr:rowOff>
    </xdr:to>
    <xdr:sp macro="" textlink="">
      <xdr:nvSpPr>
        <xdr:cNvPr id="418" name="楕円 417"/>
        <xdr:cNvSpPr/>
      </xdr:nvSpPr>
      <xdr:spPr>
        <a:xfrm>
          <a:off x="10426700" y="135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63893</xdr:rowOff>
    </xdr:from>
    <xdr:ext cx="534377" cy="259045"/>
    <xdr:sp macro="" textlink="">
      <xdr:nvSpPr>
        <xdr:cNvPr id="419" name="普通建設事業費 （ うち新規整備　）該当値テキスト"/>
        <xdr:cNvSpPr txBox="1"/>
      </xdr:nvSpPr>
      <xdr:spPr>
        <a:xfrm>
          <a:off x="10528300" y="134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99175</xdr:rowOff>
    </xdr:from>
    <xdr:to>
      <xdr:col>50</xdr:col>
      <xdr:colOff>165100</xdr:colOff>
      <xdr:row>79</xdr:row>
      <xdr:rowOff>29325</xdr:rowOff>
    </xdr:to>
    <xdr:sp macro="" textlink="">
      <xdr:nvSpPr>
        <xdr:cNvPr id="420" name="楕円 419"/>
        <xdr:cNvSpPr/>
      </xdr:nvSpPr>
      <xdr:spPr>
        <a:xfrm>
          <a:off x="9588500" y="13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20452</xdr:rowOff>
    </xdr:from>
    <xdr:ext cx="599010" cy="259045"/>
    <xdr:sp macro="" textlink="">
      <xdr:nvSpPr>
        <xdr:cNvPr id="421" name="テキスト ボックス 420"/>
        <xdr:cNvSpPr txBox="1"/>
      </xdr:nvSpPr>
      <xdr:spPr>
        <a:xfrm>
          <a:off x="9339795" y="135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27660</xdr:rowOff>
    </xdr:from>
    <xdr:to>
      <xdr:col>46</xdr:col>
      <xdr:colOff>38100</xdr:colOff>
      <xdr:row>77</xdr:row>
      <xdr:rowOff>129260</xdr:rowOff>
    </xdr:to>
    <xdr:sp macro="" textlink="">
      <xdr:nvSpPr>
        <xdr:cNvPr id="422" name="楕円 421"/>
        <xdr:cNvSpPr/>
      </xdr:nvSpPr>
      <xdr:spPr>
        <a:xfrm>
          <a:off x="8699500" y="132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145787</xdr:rowOff>
    </xdr:from>
    <xdr:ext cx="599010" cy="259045"/>
    <xdr:sp macro="" textlink="">
      <xdr:nvSpPr>
        <xdr:cNvPr id="423" name="テキスト ボックス 422"/>
        <xdr:cNvSpPr txBox="1"/>
      </xdr:nvSpPr>
      <xdr:spPr>
        <a:xfrm>
          <a:off x="8450795" y="130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43174</xdr:rowOff>
    </xdr:from>
    <xdr:to>
      <xdr:col>41</xdr:col>
      <xdr:colOff>101600</xdr:colOff>
      <xdr:row>78</xdr:row>
      <xdr:rowOff>144774</xdr:rowOff>
    </xdr:to>
    <xdr:sp macro="" textlink="">
      <xdr:nvSpPr>
        <xdr:cNvPr id="424" name="楕円 423"/>
        <xdr:cNvSpPr/>
      </xdr:nvSpPr>
      <xdr:spPr>
        <a:xfrm>
          <a:off x="7810500" y="13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161301</xdr:rowOff>
    </xdr:from>
    <xdr:ext cx="599010" cy="259045"/>
    <xdr:sp macro="" textlink="">
      <xdr:nvSpPr>
        <xdr:cNvPr id="425" name="テキスト ボックス 424"/>
        <xdr:cNvSpPr txBox="1"/>
      </xdr:nvSpPr>
      <xdr:spPr>
        <a:xfrm>
          <a:off x="7561795" y="1319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167401</xdr:rowOff>
    </xdr:from>
    <xdr:to>
      <xdr:col>55</xdr:col>
      <xdr:colOff>0</xdr:colOff>
      <xdr:row>97</xdr:row>
      <xdr:rowOff>168087</xdr:rowOff>
    </xdr:to>
    <xdr:cxnSp macro="">
      <xdr:nvCxnSpPr>
        <xdr:cNvPr id="450" name="直線コネクタ 449"/>
        <xdr:cNvCxnSpPr/>
      </xdr:nvCxnSpPr>
      <xdr:spPr>
        <a:xfrm flipV="1">
          <a:off x="9639300" y="1679805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168087</xdr:rowOff>
    </xdr:from>
    <xdr:to>
      <xdr:col>50</xdr:col>
      <xdr:colOff>114300</xdr:colOff>
      <xdr:row>98</xdr:row>
      <xdr:rowOff>13261</xdr:rowOff>
    </xdr:to>
    <xdr:cxnSp macro="">
      <xdr:nvCxnSpPr>
        <xdr:cNvPr id="453" name="直線コネクタ 452"/>
        <xdr:cNvCxnSpPr/>
      </xdr:nvCxnSpPr>
      <xdr:spPr>
        <a:xfrm flipV="1">
          <a:off x="8750300" y="16798737"/>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108900</xdr:rowOff>
    </xdr:from>
    <xdr:to>
      <xdr:col>45</xdr:col>
      <xdr:colOff>177800</xdr:colOff>
      <xdr:row>98</xdr:row>
      <xdr:rowOff>13261</xdr:rowOff>
    </xdr:to>
    <xdr:cxnSp macro="">
      <xdr:nvCxnSpPr>
        <xdr:cNvPr id="456" name="直線コネクタ 455"/>
        <xdr:cNvCxnSpPr/>
      </xdr:nvCxnSpPr>
      <xdr:spPr>
        <a:xfrm>
          <a:off x="7861300" y="16739550"/>
          <a:ext cx="889000" cy="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118064</xdr:rowOff>
    </xdr:from>
    <xdr:to>
      <xdr:col>41</xdr:col>
      <xdr:colOff>101600</xdr:colOff>
      <xdr:row>98</xdr:row>
      <xdr:rowOff>48214</xdr:rowOff>
    </xdr:to>
    <xdr:sp macro="" textlink="">
      <xdr:nvSpPr>
        <xdr:cNvPr id="459" name="フローチャート: 判断 458"/>
        <xdr:cNvSpPr/>
      </xdr:nvSpPr>
      <xdr:spPr>
        <a:xfrm>
          <a:off x="7810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39341</xdr:rowOff>
    </xdr:from>
    <xdr:ext cx="534377" cy="259045"/>
    <xdr:sp macro="" textlink="">
      <xdr:nvSpPr>
        <xdr:cNvPr id="460" name="テキスト ボックス 459"/>
        <xdr:cNvSpPr txBox="1"/>
      </xdr:nvSpPr>
      <xdr:spPr>
        <a:xfrm>
          <a:off x="7594111" y="168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116601</xdr:rowOff>
    </xdr:from>
    <xdr:to>
      <xdr:col>55</xdr:col>
      <xdr:colOff>50800</xdr:colOff>
      <xdr:row>98</xdr:row>
      <xdr:rowOff>46751</xdr:rowOff>
    </xdr:to>
    <xdr:sp macro="" textlink="">
      <xdr:nvSpPr>
        <xdr:cNvPr id="466" name="楕円 465"/>
        <xdr:cNvSpPr/>
      </xdr:nvSpPr>
      <xdr:spPr>
        <a:xfrm>
          <a:off x="10426700" y="167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31528</xdr:rowOff>
    </xdr:from>
    <xdr:ext cx="534377" cy="259045"/>
    <xdr:sp macro="" textlink="">
      <xdr:nvSpPr>
        <xdr:cNvPr id="467" name="普通建設事業費 （ うち更新整備　）該当値テキスト"/>
        <xdr:cNvSpPr txBox="1"/>
      </xdr:nvSpPr>
      <xdr:spPr>
        <a:xfrm>
          <a:off x="10528300" y="166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117287</xdr:rowOff>
    </xdr:from>
    <xdr:to>
      <xdr:col>50</xdr:col>
      <xdr:colOff>165100</xdr:colOff>
      <xdr:row>98</xdr:row>
      <xdr:rowOff>47437</xdr:rowOff>
    </xdr:to>
    <xdr:sp macro="" textlink="">
      <xdr:nvSpPr>
        <xdr:cNvPr id="468" name="楕円 467"/>
        <xdr:cNvSpPr/>
      </xdr:nvSpPr>
      <xdr:spPr>
        <a:xfrm>
          <a:off x="9588500" y="167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38564</xdr:rowOff>
    </xdr:from>
    <xdr:ext cx="534377" cy="259045"/>
    <xdr:sp macro="" textlink="">
      <xdr:nvSpPr>
        <xdr:cNvPr id="469" name="テキスト ボックス 468"/>
        <xdr:cNvSpPr txBox="1"/>
      </xdr:nvSpPr>
      <xdr:spPr>
        <a:xfrm>
          <a:off x="9372111" y="168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133911</xdr:rowOff>
    </xdr:from>
    <xdr:to>
      <xdr:col>46</xdr:col>
      <xdr:colOff>38100</xdr:colOff>
      <xdr:row>98</xdr:row>
      <xdr:rowOff>64061</xdr:rowOff>
    </xdr:to>
    <xdr:sp macro="" textlink="">
      <xdr:nvSpPr>
        <xdr:cNvPr id="470" name="楕円 469"/>
        <xdr:cNvSpPr/>
      </xdr:nvSpPr>
      <xdr:spPr>
        <a:xfrm>
          <a:off x="8699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55188</xdr:rowOff>
    </xdr:from>
    <xdr:ext cx="534377" cy="259045"/>
    <xdr:sp macro="" textlink="">
      <xdr:nvSpPr>
        <xdr:cNvPr id="471" name="テキスト ボックス 470"/>
        <xdr:cNvSpPr txBox="1"/>
      </xdr:nvSpPr>
      <xdr:spPr>
        <a:xfrm>
          <a:off x="8483111" y="16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58100</xdr:rowOff>
    </xdr:from>
    <xdr:to>
      <xdr:col>41</xdr:col>
      <xdr:colOff>101600</xdr:colOff>
      <xdr:row>97</xdr:row>
      <xdr:rowOff>159700</xdr:rowOff>
    </xdr:to>
    <xdr:sp macro="" textlink="">
      <xdr:nvSpPr>
        <xdr:cNvPr id="472" name="楕円 471"/>
        <xdr:cNvSpPr/>
      </xdr:nvSpPr>
      <xdr:spPr>
        <a:xfrm>
          <a:off x="7810500" y="166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4777</xdr:rowOff>
    </xdr:from>
    <xdr:ext cx="599010" cy="259045"/>
    <xdr:sp macro="" textlink="">
      <xdr:nvSpPr>
        <xdr:cNvPr id="473" name="テキスト ボックス 472"/>
        <xdr:cNvSpPr txBox="1"/>
      </xdr:nvSpPr>
      <xdr:spPr>
        <a:xfrm>
          <a:off x="7561795" y="1646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97657</xdr:rowOff>
    </xdr:from>
    <xdr:to>
      <xdr:col>71</xdr:col>
      <xdr:colOff>177800</xdr:colOff>
      <xdr:row>39</xdr:row>
      <xdr:rowOff>98878</xdr:rowOff>
    </xdr:to>
    <xdr:cxnSp macro="">
      <xdr:nvCxnSpPr>
        <xdr:cNvPr id="513" name="直線コネクタ 512"/>
        <xdr:cNvCxnSpPr/>
      </xdr:nvCxnSpPr>
      <xdr:spPr>
        <a:xfrm>
          <a:off x="12814300" y="6784207"/>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28049</xdr:rowOff>
    </xdr:from>
    <xdr:to>
      <xdr:col>72</xdr:col>
      <xdr:colOff>38100</xdr:colOff>
      <xdr:row>39</xdr:row>
      <xdr:rowOff>129649</xdr:rowOff>
    </xdr:to>
    <xdr:sp macro="" textlink="">
      <xdr:nvSpPr>
        <xdr:cNvPr id="514" name="フローチャート: 判断 513"/>
        <xdr:cNvSpPr/>
      </xdr:nvSpPr>
      <xdr:spPr>
        <a:xfrm>
          <a:off x="13652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146176</xdr:rowOff>
    </xdr:from>
    <xdr:ext cx="534377" cy="259045"/>
    <xdr:sp macro="" textlink="">
      <xdr:nvSpPr>
        <xdr:cNvPr id="515" name="テキスト ボックス 514"/>
        <xdr:cNvSpPr txBox="1"/>
      </xdr:nvSpPr>
      <xdr:spPr>
        <a:xfrm>
          <a:off x="13436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33074</xdr:rowOff>
    </xdr:from>
    <xdr:to>
      <xdr:col>67</xdr:col>
      <xdr:colOff>101600</xdr:colOff>
      <xdr:row>39</xdr:row>
      <xdr:rowOff>134674</xdr:rowOff>
    </xdr:to>
    <xdr:sp macro="" textlink="">
      <xdr:nvSpPr>
        <xdr:cNvPr id="516" name="フローチャート: 判断 515"/>
        <xdr:cNvSpPr/>
      </xdr:nvSpPr>
      <xdr:spPr>
        <a:xfrm>
          <a:off x="12763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151201</xdr:rowOff>
    </xdr:from>
    <xdr:ext cx="469744" cy="259045"/>
    <xdr:sp macro="" textlink="">
      <xdr:nvSpPr>
        <xdr:cNvPr id="517" name="テキスト ボックス 516"/>
        <xdr:cNvSpPr txBox="1"/>
      </xdr:nvSpPr>
      <xdr:spPr>
        <a:xfrm>
          <a:off x="12579428" y="64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46857</xdr:rowOff>
    </xdr:from>
    <xdr:to>
      <xdr:col>67</xdr:col>
      <xdr:colOff>101600</xdr:colOff>
      <xdr:row>39</xdr:row>
      <xdr:rowOff>148457</xdr:rowOff>
    </xdr:to>
    <xdr:sp macro="" textlink="">
      <xdr:nvSpPr>
        <xdr:cNvPr id="531" name="楕円 530"/>
        <xdr:cNvSpPr/>
      </xdr:nvSpPr>
      <xdr:spPr>
        <a:xfrm>
          <a:off x="12763500" y="67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139584</xdr:rowOff>
    </xdr:from>
    <xdr:ext cx="378565" cy="259045"/>
    <xdr:sp macro="" textlink="">
      <xdr:nvSpPr>
        <xdr:cNvPr id="532" name="テキスト ボックス 531"/>
        <xdr:cNvSpPr txBox="1"/>
      </xdr:nvSpPr>
      <xdr:spPr>
        <a:xfrm>
          <a:off x="12625017" y="68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13143</xdr:rowOff>
    </xdr:from>
    <xdr:to>
      <xdr:col>85</xdr:col>
      <xdr:colOff>127000</xdr:colOff>
      <xdr:row>78</xdr:row>
      <xdr:rowOff>33079</xdr:rowOff>
    </xdr:to>
    <xdr:cxnSp macro="">
      <xdr:nvCxnSpPr>
        <xdr:cNvPr id="610" name="直線コネクタ 609"/>
        <xdr:cNvCxnSpPr/>
      </xdr:nvCxnSpPr>
      <xdr:spPr>
        <a:xfrm flipV="1">
          <a:off x="15481300" y="13386243"/>
          <a:ext cx="8382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33079</xdr:rowOff>
    </xdr:from>
    <xdr:to>
      <xdr:col>81</xdr:col>
      <xdr:colOff>50800</xdr:colOff>
      <xdr:row>78</xdr:row>
      <xdr:rowOff>35598</xdr:rowOff>
    </xdr:to>
    <xdr:cxnSp macro="">
      <xdr:nvCxnSpPr>
        <xdr:cNvPr id="613" name="直線コネクタ 612"/>
        <xdr:cNvCxnSpPr/>
      </xdr:nvCxnSpPr>
      <xdr:spPr>
        <a:xfrm flipV="1">
          <a:off x="14592300" y="13406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21789</xdr:rowOff>
    </xdr:from>
    <xdr:to>
      <xdr:col>76</xdr:col>
      <xdr:colOff>114300</xdr:colOff>
      <xdr:row>78</xdr:row>
      <xdr:rowOff>35598</xdr:rowOff>
    </xdr:to>
    <xdr:cxnSp macro="">
      <xdr:nvCxnSpPr>
        <xdr:cNvPr id="616" name="直線コネクタ 615"/>
        <xdr:cNvCxnSpPr/>
      </xdr:nvCxnSpPr>
      <xdr:spPr>
        <a:xfrm>
          <a:off x="13703300" y="13394889"/>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21220</xdr:rowOff>
    </xdr:from>
    <xdr:to>
      <xdr:col>71</xdr:col>
      <xdr:colOff>177800</xdr:colOff>
      <xdr:row>78</xdr:row>
      <xdr:rowOff>21789</xdr:rowOff>
    </xdr:to>
    <xdr:cxnSp macro="">
      <xdr:nvCxnSpPr>
        <xdr:cNvPr id="619" name="直線コネクタ 618"/>
        <xdr:cNvCxnSpPr/>
      </xdr:nvCxnSpPr>
      <xdr:spPr>
        <a:xfrm>
          <a:off x="12814300" y="13394320"/>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29603</xdr:rowOff>
    </xdr:from>
    <xdr:to>
      <xdr:col>72</xdr:col>
      <xdr:colOff>38100</xdr:colOff>
      <xdr:row>78</xdr:row>
      <xdr:rowOff>131203</xdr:rowOff>
    </xdr:to>
    <xdr:sp macro="" textlink="">
      <xdr:nvSpPr>
        <xdr:cNvPr id="620" name="フローチャート: 判断 619"/>
        <xdr:cNvSpPr/>
      </xdr:nvSpPr>
      <xdr:spPr>
        <a:xfrm>
          <a:off x="13652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122330</xdr:rowOff>
    </xdr:from>
    <xdr:ext cx="534377" cy="259045"/>
    <xdr:sp macro="" textlink="">
      <xdr:nvSpPr>
        <xdr:cNvPr id="621" name="テキスト ボックス 620"/>
        <xdr:cNvSpPr txBox="1"/>
      </xdr:nvSpPr>
      <xdr:spPr>
        <a:xfrm>
          <a:off x="13436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25236</xdr:rowOff>
    </xdr:from>
    <xdr:to>
      <xdr:col>67</xdr:col>
      <xdr:colOff>101600</xdr:colOff>
      <xdr:row>78</xdr:row>
      <xdr:rowOff>126836</xdr:rowOff>
    </xdr:to>
    <xdr:sp macro="" textlink="">
      <xdr:nvSpPr>
        <xdr:cNvPr id="622" name="フローチャート: 判断 621"/>
        <xdr:cNvSpPr/>
      </xdr:nvSpPr>
      <xdr:spPr>
        <a:xfrm>
          <a:off x="12763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117963</xdr:rowOff>
    </xdr:from>
    <xdr:ext cx="534377" cy="259045"/>
    <xdr:sp macro="" textlink="">
      <xdr:nvSpPr>
        <xdr:cNvPr id="623" name="テキスト ボックス 622"/>
        <xdr:cNvSpPr txBox="1"/>
      </xdr:nvSpPr>
      <xdr:spPr>
        <a:xfrm>
          <a:off x="12547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133793</xdr:rowOff>
    </xdr:from>
    <xdr:to>
      <xdr:col>85</xdr:col>
      <xdr:colOff>177800</xdr:colOff>
      <xdr:row>78</xdr:row>
      <xdr:rowOff>63943</xdr:rowOff>
    </xdr:to>
    <xdr:sp macro="" textlink="">
      <xdr:nvSpPr>
        <xdr:cNvPr id="629" name="楕円 628"/>
        <xdr:cNvSpPr/>
      </xdr:nvSpPr>
      <xdr:spPr>
        <a:xfrm>
          <a:off x="16268700" y="13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112220</xdr:rowOff>
    </xdr:from>
    <xdr:ext cx="599010" cy="259045"/>
    <xdr:sp macro="" textlink="">
      <xdr:nvSpPr>
        <xdr:cNvPr id="630" name="公債費該当値テキスト"/>
        <xdr:cNvSpPr txBox="1"/>
      </xdr:nvSpPr>
      <xdr:spPr>
        <a:xfrm>
          <a:off x="16370300" y="133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153729</xdr:rowOff>
    </xdr:from>
    <xdr:to>
      <xdr:col>81</xdr:col>
      <xdr:colOff>101600</xdr:colOff>
      <xdr:row>78</xdr:row>
      <xdr:rowOff>83879</xdr:rowOff>
    </xdr:to>
    <xdr:sp macro="" textlink="">
      <xdr:nvSpPr>
        <xdr:cNvPr id="631" name="楕円 630"/>
        <xdr:cNvSpPr/>
      </xdr:nvSpPr>
      <xdr:spPr>
        <a:xfrm>
          <a:off x="15430500" y="133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75006</xdr:rowOff>
    </xdr:from>
    <xdr:ext cx="534377" cy="259045"/>
    <xdr:sp macro="" textlink="">
      <xdr:nvSpPr>
        <xdr:cNvPr id="632" name="テキスト ボックス 631"/>
        <xdr:cNvSpPr txBox="1"/>
      </xdr:nvSpPr>
      <xdr:spPr>
        <a:xfrm>
          <a:off x="15214111" y="134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156248</xdr:rowOff>
    </xdr:from>
    <xdr:to>
      <xdr:col>76</xdr:col>
      <xdr:colOff>165100</xdr:colOff>
      <xdr:row>78</xdr:row>
      <xdr:rowOff>86398</xdr:rowOff>
    </xdr:to>
    <xdr:sp macro="" textlink="">
      <xdr:nvSpPr>
        <xdr:cNvPr id="633" name="楕円 632"/>
        <xdr:cNvSpPr/>
      </xdr:nvSpPr>
      <xdr:spPr>
        <a:xfrm>
          <a:off x="14541500" y="133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77525</xdr:rowOff>
    </xdr:from>
    <xdr:ext cx="534377" cy="259045"/>
    <xdr:sp macro="" textlink="">
      <xdr:nvSpPr>
        <xdr:cNvPr id="634" name="テキスト ボックス 633"/>
        <xdr:cNvSpPr txBox="1"/>
      </xdr:nvSpPr>
      <xdr:spPr>
        <a:xfrm>
          <a:off x="14325111" y="134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142439</xdr:rowOff>
    </xdr:from>
    <xdr:to>
      <xdr:col>72</xdr:col>
      <xdr:colOff>38100</xdr:colOff>
      <xdr:row>78</xdr:row>
      <xdr:rowOff>72589</xdr:rowOff>
    </xdr:to>
    <xdr:sp macro="" textlink="">
      <xdr:nvSpPr>
        <xdr:cNvPr id="635" name="楕円 634"/>
        <xdr:cNvSpPr/>
      </xdr:nvSpPr>
      <xdr:spPr>
        <a:xfrm>
          <a:off x="13652500" y="133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89116</xdr:rowOff>
    </xdr:from>
    <xdr:ext cx="599010" cy="259045"/>
    <xdr:sp macro="" textlink="">
      <xdr:nvSpPr>
        <xdr:cNvPr id="636" name="テキスト ボックス 635"/>
        <xdr:cNvSpPr txBox="1"/>
      </xdr:nvSpPr>
      <xdr:spPr>
        <a:xfrm>
          <a:off x="13403795" y="1311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141870</xdr:rowOff>
    </xdr:from>
    <xdr:to>
      <xdr:col>67</xdr:col>
      <xdr:colOff>101600</xdr:colOff>
      <xdr:row>78</xdr:row>
      <xdr:rowOff>72020</xdr:rowOff>
    </xdr:to>
    <xdr:sp macro="" textlink="">
      <xdr:nvSpPr>
        <xdr:cNvPr id="637" name="楕円 636"/>
        <xdr:cNvSpPr/>
      </xdr:nvSpPr>
      <xdr:spPr>
        <a:xfrm>
          <a:off x="12763500" y="133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88547</xdr:rowOff>
    </xdr:from>
    <xdr:ext cx="599010" cy="259045"/>
    <xdr:sp macro="" textlink="">
      <xdr:nvSpPr>
        <xdr:cNvPr id="638" name="テキスト ボックス 637"/>
        <xdr:cNvSpPr txBox="1"/>
      </xdr:nvSpPr>
      <xdr:spPr>
        <a:xfrm>
          <a:off x="12514795" y="1311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128377</xdr:rowOff>
    </xdr:from>
    <xdr:to>
      <xdr:col>85</xdr:col>
      <xdr:colOff>127000</xdr:colOff>
      <xdr:row>99</xdr:row>
      <xdr:rowOff>42726</xdr:rowOff>
    </xdr:to>
    <xdr:cxnSp macro="">
      <xdr:nvCxnSpPr>
        <xdr:cNvPr id="667" name="直線コネクタ 666"/>
        <xdr:cNvCxnSpPr/>
      </xdr:nvCxnSpPr>
      <xdr:spPr>
        <a:xfrm>
          <a:off x="15481300" y="16930477"/>
          <a:ext cx="838200" cy="8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109279</xdr:rowOff>
    </xdr:from>
    <xdr:to>
      <xdr:col>81</xdr:col>
      <xdr:colOff>50800</xdr:colOff>
      <xdr:row>98</xdr:row>
      <xdr:rowOff>128377</xdr:rowOff>
    </xdr:to>
    <xdr:cxnSp macro="">
      <xdr:nvCxnSpPr>
        <xdr:cNvPr id="670" name="直線コネクタ 669"/>
        <xdr:cNvCxnSpPr/>
      </xdr:nvCxnSpPr>
      <xdr:spPr>
        <a:xfrm>
          <a:off x="14592300" y="16911379"/>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109279</xdr:rowOff>
    </xdr:from>
    <xdr:to>
      <xdr:col>76</xdr:col>
      <xdr:colOff>114300</xdr:colOff>
      <xdr:row>98</xdr:row>
      <xdr:rowOff>160592</xdr:rowOff>
    </xdr:to>
    <xdr:cxnSp macro="">
      <xdr:nvCxnSpPr>
        <xdr:cNvPr id="673" name="直線コネクタ 672"/>
        <xdr:cNvCxnSpPr/>
      </xdr:nvCxnSpPr>
      <xdr:spPr>
        <a:xfrm flipV="1">
          <a:off x="13703300" y="16911379"/>
          <a:ext cx="8890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155724</xdr:rowOff>
    </xdr:from>
    <xdr:to>
      <xdr:col>71</xdr:col>
      <xdr:colOff>177800</xdr:colOff>
      <xdr:row>98</xdr:row>
      <xdr:rowOff>160592</xdr:rowOff>
    </xdr:to>
    <xdr:cxnSp macro="">
      <xdr:nvCxnSpPr>
        <xdr:cNvPr id="676" name="直線コネクタ 675"/>
        <xdr:cNvCxnSpPr/>
      </xdr:nvCxnSpPr>
      <xdr:spPr>
        <a:xfrm>
          <a:off x="12814300" y="16957824"/>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87331</xdr:rowOff>
    </xdr:from>
    <xdr:to>
      <xdr:col>72</xdr:col>
      <xdr:colOff>38100</xdr:colOff>
      <xdr:row>99</xdr:row>
      <xdr:rowOff>17481</xdr:rowOff>
    </xdr:to>
    <xdr:sp macro="" textlink="">
      <xdr:nvSpPr>
        <xdr:cNvPr id="677" name="フローチャート: 判断 676"/>
        <xdr:cNvSpPr/>
      </xdr:nvSpPr>
      <xdr:spPr>
        <a:xfrm>
          <a:off x="13652500" y="1688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34008</xdr:rowOff>
    </xdr:from>
    <xdr:ext cx="599010" cy="259045"/>
    <xdr:sp macro="" textlink="">
      <xdr:nvSpPr>
        <xdr:cNvPr id="678" name="テキスト ボックス 677"/>
        <xdr:cNvSpPr txBox="1"/>
      </xdr:nvSpPr>
      <xdr:spPr>
        <a:xfrm>
          <a:off x="13403795" y="166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133914</xdr:rowOff>
    </xdr:from>
    <xdr:to>
      <xdr:col>67</xdr:col>
      <xdr:colOff>101600</xdr:colOff>
      <xdr:row>99</xdr:row>
      <xdr:rowOff>64064</xdr:rowOff>
    </xdr:to>
    <xdr:sp macro="" textlink="">
      <xdr:nvSpPr>
        <xdr:cNvPr id="679" name="フローチャート: 判断 678"/>
        <xdr:cNvSpPr/>
      </xdr:nvSpPr>
      <xdr:spPr>
        <a:xfrm>
          <a:off x="12763500" y="1693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55191</xdr:rowOff>
    </xdr:from>
    <xdr:ext cx="534377" cy="259045"/>
    <xdr:sp macro="" textlink="">
      <xdr:nvSpPr>
        <xdr:cNvPr id="680" name="テキスト ボックス 679"/>
        <xdr:cNvSpPr txBox="1"/>
      </xdr:nvSpPr>
      <xdr:spPr>
        <a:xfrm>
          <a:off x="12547111" y="1702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163376</xdr:rowOff>
    </xdr:from>
    <xdr:to>
      <xdr:col>85</xdr:col>
      <xdr:colOff>177800</xdr:colOff>
      <xdr:row>99</xdr:row>
      <xdr:rowOff>93526</xdr:rowOff>
    </xdr:to>
    <xdr:sp macro="" textlink="">
      <xdr:nvSpPr>
        <xdr:cNvPr id="686" name="楕円 685"/>
        <xdr:cNvSpPr/>
      </xdr:nvSpPr>
      <xdr:spPr>
        <a:xfrm>
          <a:off x="16268700" y="169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469744" cy="259045"/>
    <xdr:sp macro="" textlink="">
      <xdr:nvSpPr>
        <xdr:cNvPr id="687" name="積立金該当値テキスト"/>
        <xdr:cNvSpPr txBox="1"/>
      </xdr:nvSpPr>
      <xdr:spPr>
        <a:xfrm>
          <a:off x="16370300" y="1689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77577</xdr:rowOff>
    </xdr:from>
    <xdr:to>
      <xdr:col>81</xdr:col>
      <xdr:colOff>101600</xdr:colOff>
      <xdr:row>99</xdr:row>
      <xdr:rowOff>7727</xdr:rowOff>
    </xdr:to>
    <xdr:sp macro="" textlink="">
      <xdr:nvSpPr>
        <xdr:cNvPr id="688" name="楕円 687"/>
        <xdr:cNvSpPr/>
      </xdr:nvSpPr>
      <xdr:spPr>
        <a:xfrm>
          <a:off x="15430500" y="16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24254</xdr:rowOff>
    </xdr:from>
    <xdr:ext cx="599010" cy="259045"/>
    <xdr:sp macro="" textlink="">
      <xdr:nvSpPr>
        <xdr:cNvPr id="689" name="テキスト ボックス 688"/>
        <xdr:cNvSpPr txBox="1"/>
      </xdr:nvSpPr>
      <xdr:spPr>
        <a:xfrm>
          <a:off x="15181795" y="1665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58479</xdr:rowOff>
    </xdr:from>
    <xdr:to>
      <xdr:col>76</xdr:col>
      <xdr:colOff>165100</xdr:colOff>
      <xdr:row>98</xdr:row>
      <xdr:rowOff>160079</xdr:rowOff>
    </xdr:to>
    <xdr:sp macro="" textlink="">
      <xdr:nvSpPr>
        <xdr:cNvPr id="690" name="楕円 689"/>
        <xdr:cNvSpPr/>
      </xdr:nvSpPr>
      <xdr:spPr>
        <a:xfrm>
          <a:off x="14541500" y="168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151206</xdr:rowOff>
    </xdr:from>
    <xdr:ext cx="599010" cy="259045"/>
    <xdr:sp macro="" textlink="">
      <xdr:nvSpPr>
        <xdr:cNvPr id="691" name="テキスト ボックス 690"/>
        <xdr:cNvSpPr txBox="1"/>
      </xdr:nvSpPr>
      <xdr:spPr>
        <a:xfrm>
          <a:off x="14292795" y="1695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109792</xdr:rowOff>
    </xdr:from>
    <xdr:to>
      <xdr:col>72</xdr:col>
      <xdr:colOff>38100</xdr:colOff>
      <xdr:row>99</xdr:row>
      <xdr:rowOff>39942</xdr:rowOff>
    </xdr:to>
    <xdr:sp macro="" textlink="">
      <xdr:nvSpPr>
        <xdr:cNvPr id="692" name="楕円 691"/>
        <xdr:cNvSpPr/>
      </xdr:nvSpPr>
      <xdr:spPr>
        <a:xfrm>
          <a:off x="13652500" y="169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31069</xdr:rowOff>
    </xdr:from>
    <xdr:ext cx="534377" cy="259045"/>
    <xdr:sp macro="" textlink="">
      <xdr:nvSpPr>
        <xdr:cNvPr id="693" name="テキスト ボックス 692"/>
        <xdr:cNvSpPr txBox="1"/>
      </xdr:nvSpPr>
      <xdr:spPr>
        <a:xfrm>
          <a:off x="13436111" y="170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104924</xdr:rowOff>
    </xdr:from>
    <xdr:to>
      <xdr:col>67</xdr:col>
      <xdr:colOff>101600</xdr:colOff>
      <xdr:row>99</xdr:row>
      <xdr:rowOff>35074</xdr:rowOff>
    </xdr:to>
    <xdr:sp macro="" textlink="">
      <xdr:nvSpPr>
        <xdr:cNvPr id="694" name="楕円 693"/>
        <xdr:cNvSpPr/>
      </xdr:nvSpPr>
      <xdr:spPr>
        <a:xfrm>
          <a:off x="12763500" y="16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51601</xdr:rowOff>
    </xdr:from>
    <xdr:ext cx="534377" cy="259045"/>
    <xdr:sp macro="" textlink="">
      <xdr:nvSpPr>
        <xdr:cNvPr id="695" name="テキスト ボックス 694"/>
        <xdr:cNvSpPr txBox="1"/>
      </xdr:nvSpPr>
      <xdr:spPr>
        <a:xfrm>
          <a:off x="12547111" y="166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127356</xdr:rowOff>
    </xdr:from>
    <xdr:to>
      <xdr:col>111</xdr:col>
      <xdr:colOff>177800</xdr:colOff>
      <xdr:row>39</xdr:row>
      <xdr:rowOff>44450</xdr:rowOff>
    </xdr:to>
    <xdr:cxnSp macro="">
      <xdr:nvCxnSpPr>
        <xdr:cNvPr id="727" name="直線コネクタ 726"/>
        <xdr:cNvCxnSpPr/>
      </xdr:nvCxnSpPr>
      <xdr:spPr>
        <a:xfrm>
          <a:off x="20434300" y="6642456"/>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127356</xdr:rowOff>
    </xdr:from>
    <xdr:to>
      <xdr:col>107</xdr:col>
      <xdr:colOff>50800</xdr:colOff>
      <xdr:row>38</xdr:row>
      <xdr:rowOff>135013</xdr:rowOff>
    </xdr:to>
    <xdr:cxnSp macro="">
      <xdr:nvCxnSpPr>
        <xdr:cNvPr id="730" name="直線コネクタ 729"/>
        <xdr:cNvCxnSpPr/>
      </xdr:nvCxnSpPr>
      <xdr:spPr>
        <a:xfrm flipV="1">
          <a:off x="19545300" y="6642456"/>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135013</xdr:rowOff>
    </xdr:from>
    <xdr:to>
      <xdr:col>102</xdr:col>
      <xdr:colOff>114300</xdr:colOff>
      <xdr:row>39</xdr:row>
      <xdr:rowOff>44450</xdr:rowOff>
    </xdr:to>
    <xdr:cxnSp macro="">
      <xdr:nvCxnSpPr>
        <xdr:cNvPr id="733" name="直線コネクタ 732"/>
        <xdr:cNvCxnSpPr/>
      </xdr:nvCxnSpPr>
      <xdr:spPr>
        <a:xfrm flipV="1">
          <a:off x="18656300" y="6650113"/>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34" name="フローチャート: 判断 733"/>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44086</xdr:rowOff>
    </xdr:from>
    <xdr:ext cx="469744" cy="259045"/>
    <xdr:sp macro="" textlink="">
      <xdr:nvSpPr>
        <xdr:cNvPr id="735" name="テキスト ボックス 734"/>
        <xdr:cNvSpPr txBox="1"/>
      </xdr:nvSpPr>
      <xdr:spPr>
        <a:xfrm>
          <a:off x="19310428"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104635</xdr:rowOff>
    </xdr:from>
    <xdr:to>
      <xdr:col>98</xdr:col>
      <xdr:colOff>38100</xdr:colOff>
      <xdr:row>39</xdr:row>
      <xdr:rowOff>34785</xdr:rowOff>
    </xdr:to>
    <xdr:sp macro="" textlink="">
      <xdr:nvSpPr>
        <xdr:cNvPr id="736" name="フローチャート: 判断 735"/>
        <xdr:cNvSpPr/>
      </xdr:nvSpPr>
      <xdr:spPr>
        <a:xfrm>
          <a:off x="18605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51312</xdr:rowOff>
    </xdr:from>
    <xdr:ext cx="469744" cy="259045"/>
    <xdr:sp macro="" textlink="">
      <xdr:nvSpPr>
        <xdr:cNvPr id="737" name="テキスト ボックス 736"/>
        <xdr:cNvSpPr txBox="1"/>
      </xdr:nvSpPr>
      <xdr:spPr>
        <a:xfrm>
          <a:off x="18421428"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76556</xdr:rowOff>
    </xdr:from>
    <xdr:to>
      <xdr:col>107</xdr:col>
      <xdr:colOff>101600</xdr:colOff>
      <xdr:row>39</xdr:row>
      <xdr:rowOff>6706</xdr:rowOff>
    </xdr:to>
    <xdr:sp macro="" textlink="">
      <xdr:nvSpPr>
        <xdr:cNvPr id="747" name="楕円 746"/>
        <xdr:cNvSpPr/>
      </xdr:nvSpPr>
      <xdr:spPr>
        <a:xfrm>
          <a:off x="20383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23233</xdr:rowOff>
    </xdr:from>
    <xdr:ext cx="469744" cy="259045"/>
    <xdr:sp macro="" textlink="">
      <xdr:nvSpPr>
        <xdr:cNvPr id="748" name="テキスト ボックス 747"/>
        <xdr:cNvSpPr txBox="1"/>
      </xdr:nvSpPr>
      <xdr:spPr>
        <a:xfrm>
          <a:off x="20199428" y="63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84213</xdr:rowOff>
    </xdr:from>
    <xdr:to>
      <xdr:col>102</xdr:col>
      <xdr:colOff>165100</xdr:colOff>
      <xdr:row>39</xdr:row>
      <xdr:rowOff>14363</xdr:rowOff>
    </xdr:to>
    <xdr:sp macro="" textlink="">
      <xdr:nvSpPr>
        <xdr:cNvPr id="749" name="楕円 748"/>
        <xdr:cNvSpPr/>
      </xdr:nvSpPr>
      <xdr:spPr>
        <a:xfrm>
          <a:off x="19494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30891</xdr:rowOff>
    </xdr:from>
    <xdr:ext cx="469744" cy="259045"/>
    <xdr:sp macro="" textlink="">
      <xdr:nvSpPr>
        <xdr:cNvPr id="750" name="テキスト ボックス 749"/>
        <xdr:cNvSpPr txBox="1"/>
      </xdr:nvSpPr>
      <xdr:spPr>
        <a:xfrm>
          <a:off x="19310428" y="637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75738</xdr:rowOff>
    </xdr:from>
    <xdr:to>
      <xdr:col>116</xdr:col>
      <xdr:colOff>63500</xdr:colOff>
      <xdr:row>58</xdr:row>
      <xdr:rowOff>77795</xdr:rowOff>
    </xdr:to>
    <xdr:cxnSp macro="">
      <xdr:nvCxnSpPr>
        <xdr:cNvPr id="779" name="直線コネクタ 778"/>
        <xdr:cNvCxnSpPr/>
      </xdr:nvCxnSpPr>
      <xdr:spPr>
        <a:xfrm flipV="1">
          <a:off x="21323300" y="1001983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77795</xdr:rowOff>
    </xdr:from>
    <xdr:to>
      <xdr:col>111</xdr:col>
      <xdr:colOff>177800</xdr:colOff>
      <xdr:row>58</xdr:row>
      <xdr:rowOff>79349</xdr:rowOff>
    </xdr:to>
    <xdr:cxnSp macro="">
      <xdr:nvCxnSpPr>
        <xdr:cNvPr id="782" name="直線コネクタ 781"/>
        <xdr:cNvCxnSpPr/>
      </xdr:nvCxnSpPr>
      <xdr:spPr>
        <a:xfrm flipV="1">
          <a:off x="20434300" y="1002189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79349</xdr:rowOff>
    </xdr:from>
    <xdr:to>
      <xdr:col>107</xdr:col>
      <xdr:colOff>50800</xdr:colOff>
      <xdr:row>58</xdr:row>
      <xdr:rowOff>81133</xdr:rowOff>
    </xdr:to>
    <xdr:cxnSp macro="">
      <xdr:nvCxnSpPr>
        <xdr:cNvPr id="785" name="直線コネクタ 784"/>
        <xdr:cNvCxnSpPr/>
      </xdr:nvCxnSpPr>
      <xdr:spPr>
        <a:xfrm flipV="1">
          <a:off x="19545300" y="10023449"/>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74732</xdr:rowOff>
    </xdr:from>
    <xdr:to>
      <xdr:col>102</xdr:col>
      <xdr:colOff>114300</xdr:colOff>
      <xdr:row>58</xdr:row>
      <xdr:rowOff>81133</xdr:rowOff>
    </xdr:to>
    <xdr:cxnSp macro="">
      <xdr:nvCxnSpPr>
        <xdr:cNvPr id="788" name="直線コネクタ 787"/>
        <xdr:cNvCxnSpPr/>
      </xdr:nvCxnSpPr>
      <xdr:spPr>
        <a:xfrm>
          <a:off x="18656300" y="1001883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24938</xdr:rowOff>
    </xdr:from>
    <xdr:to>
      <xdr:col>116</xdr:col>
      <xdr:colOff>114300</xdr:colOff>
      <xdr:row>58</xdr:row>
      <xdr:rowOff>126538</xdr:rowOff>
    </xdr:to>
    <xdr:sp macro="" textlink="">
      <xdr:nvSpPr>
        <xdr:cNvPr id="798" name="楕円 797"/>
        <xdr:cNvSpPr/>
      </xdr:nvSpPr>
      <xdr:spPr>
        <a:xfrm>
          <a:off x="22110700" y="99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111315</xdr:rowOff>
    </xdr:from>
    <xdr:ext cx="469744" cy="259045"/>
    <xdr:sp macro="" textlink="">
      <xdr:nvSpPr>
        <xdr:cNvPr id="799" name="貸付金該当値テキスト"/>
        <xdr:cNvSpPr txBox="1"/>
      </xdr:nvSpPr>
      <xdr:spPr>
        <a:xfrm>
          <a:off x="22212300" y="988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26995</xdr:rowOff>
    </xdr:from>
    <xdr:to>
      <xdr:col>112</xdr:col>
      <xdr:colOff>38100</xdr:colOff>
      <xdr:row>58</xdr:row>
      <xdr:rowOff>128595</xdr:rowOff>
    </xdr:to>
    <xdr:sp macro="" textlink="">
      <xdr:nvSpPr>
        <xdr:cNvPr id="800" name="楕円 799"/>
        <xdr:cNvSpPr/>
      </xdr:nvSpPr>
      <xdr:spPr>
        <a:xfrm>
          <a:off x="21272500" y="99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119722</xdr:rowOff>
    </xdr:from>
    <xdr:ext cx="469744" cy="259045"/>
    <xdr:sp macro="" textlink="">
      <xdr:nvSpPr>
        <xdr:cNvPr id="801" name="テキスト ボックス 800"/>
        <xdr:cNvSpPr txBox="1"/>
      </xdr:nvSpPr>
      <xdr:spPr>
        <a:xfrm>
          <a:off x="21088428" y="1006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28549</xdr:rowOff>
    </xdr:from>
    <xdr:to>
      <xdr:col>107</xdr:col>
      <xdr:colOff>101600</xdr:colOff>
      <xdr:row>58</xdr:row>
      <xdr:rowOff>130149</xdr:rowOff>
    </xdr:to>
    <xdr:sp macro="" textlink="">
      <xdr:nvSpPr>
        <xdr:cNvPr id="802" name="楕円 801"/>
        <xdr:cNvSpPr/>
      </xdr:nvSpPr>
      <xdr:spPr>
        <a:xfrm>
          <a:off x="20383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121276</xdr:rowOff>
    </xdr:from>
    <xdr:ext cx="469744" cy="259045"/>
    <xdr:sp macro="" textlink="">
      <xdr:nvSpPr>
        <xdr:cNvPr id="803" name="テキスト ボックス 802"/>
        <xdr:cNvSpPr txBox="1"/>
      </xdr:nvSpPr>
      <xdr:spPr>
        <a:xfrm>
          <a:off x="20199428"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30333</xdr:rowOff>
    </xdr:from>
    <xdr:to>
      <xdr:col>102</xdr:col>
      <xdr:colOff>165100</xdr:colOff>
      <xdr:row>58</xdr:row>
      <xdr:rowOff>131933</xdr:rowOff>
    </xdr:to>
    <xdr:sp macro="" textlink="">
      <xdr:nvSpPr>
        <xdr:cNvPr id="804" name="楕円 803"/>
        <xdr:cNvSpPr/>
      </xdr:nvSpPr>
      <xdr:spPr>
        <a:xfrm>
          <a:off x="19494500" y="99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123060</xdr:rowOff>
    </xdr:from>
    <xdr:ext cx="469744" cy="259045"/>
    <xdr:sp macro="" textlink="">
      <xdr:nvSpPr>
        <xdr:cNvPr id="805" name="テキスト ボックス 804"/>
        <xdr:cNvSpPr txBox="1"/>
      </xdr:nvSpPr>
      <xdr:spPr>
        <a:xfrm>
          <a:off x="19310428" y="100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6" name="楕円 805"/>
        <xdr:cNvSpPr/>
      </xdr:nvSpPr>
      <xdr:spPr>
        <a:xfrm>
          <a:off x="18605500" y="99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7" name="テキスト ボックス 806"/>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98842</xdr:rowOff>
    </xdr:from>
    <xdr:to>
      <xdr:col>116</xdr:col>
      <xdr:colOff>63500</xdr:colOff>
      <xdr:row>77</xdr:row>
      <xdr:rowOff>107575</xdr:rowOff>
    </xdr:to>
    <xdr:cxnSp macro="">
      <xdr:nvCxnSpPr>
        <xdr:cNvPr id="834" name="直線コネクタ 833"/>
        <xdr:cNvCxnSpPr/>
      </xdr:nvCxnSpPr>
      <xdr:spPr>
        <a:xfrm flipV="1">
          <a:off x="21323300" y="13300492"/>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107575</xdr:rowOff>
    </xdr:from>
    <xdr:to>
      <xdr:col>111</xdr:col>
      <xdr:colOff>177800</xdr:colOff>
      <xdr:row>77</xdr:row>
      <xdr:rowOff>111626</xdr:rowOff>
    </xdr:to>
    <xdr:cxnSp macro="">
      <xdr:nvCxnSpPr>
        <xdr:cNvPr id="837" name="直線コネクタ 836"/>
        <xdr:cNvCxnSpPr/>
      </xdr:nvCxnSpPr>
      <xdr:spPr>
        <a:xfrm flipV="1">
          <a:off x="20434300" y="1330922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111626</xdr:rowOff>
    </xdr:from>
    <xdr:to>
      <xdr:col>107</xdr:col>
      <xdr:colOff>50800</xdr:colOff>
      <xdr:row>77</xdr:row>
      <xdr:rowOff>129344</xdr:rowOff>
    </xdr:to>
    <xdr:cxnSp macro="">
      <xdr:nvCxnSpPr>
        <xdr:cNvPr id="840" name="直線コネクタ 839"/>
        <xdr:cNvCxnSpPr/>
      </xdr:nvCxnSpPr>
      <xdr:spPr>
        <a:xfrm flipV="1">
          <a:off x="19545300" y="13313276"/>
          <a:ext cx="889000" cy="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129344</xdr:rowOff>
    </xdr:from>
    <xdr:to>
      <xdr:col>102</xdr:col>
      <xdr:colOff>114300</xdr:colOff>
      <xdr:row>77</xdr:row>
      <xdr:rowOff>135379</xdr:rowOff>
    </xdr:to>
    <xdr:cxnSp macro="">
      <xdr:nvCxnSpPr>
        <xdr:cNvPr id="843" name="直線コネクタ 842"/>
        <xdr:cNvCxnSpPr/>
      </xdr:nvCxnSpPr>
      <xdr:spPr>
        <a:xfrm flipV="1">
          <a:off x="18656300" y="1333099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99941</xdr:rowOff>
    </xdr:from>
    <xdr:to>
      <xdr:col>102</xdr:col>
      <xdr:colOff>165100</xdr:colOff>
      <xdr:row>78</xdr:row>
      <xdr:rowOff>30091</xdr:rowOff>
    </xdr:to>
    <xdr:sp macro="" textlink="">
      <xdr:nvSpPr>
        <xdr:cNvPr id="844" name="フローチャート: 判断 843"/>
        <xdr:cNvSpPr/>
      </xdr:nvSpPr>
      <xdr:spPr>
        <a:xfrm>
          <a:off x="19494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21218</xdr:rowOff>
    </xdr:from>
    <xdr:ext cx="534377" cy="259045"/>
    <xdr:sp macro="" textlink="">
      <xdr:nvSpPr>
        <xdr:cNvPr id="845" name="テキスト ボックス 844"/>
        <xdr:cNvSpPr txBox="1"/>
      </xdr:nvSpPr>
      <xdr:spPr>
        <a:xfrm>
          <a:off x="19278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105138</xdr:rowOff>
    </xdr:from>
    <xdr:to>
      <xdr:col>98</xdr:col>
      <xdr:colOff>38100</xdr:colOff>
      <xdr:row>78</xdr:row>
      <xdr:rowOff>35288</xdr:rowOff>
    </xdr:to>
    <xdr:sp macro="" textlink="">
      <xdr:nvSpPr>
        <xdr:cNvPr id="846" name="フローチャート: 判断 845"/>
        <xdr:cNvSpPr/>
      </xdr:nvSpPr>
      <xdr:spPr>
        <a:xfrm>
          <a:off x="18605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26415</xdr:rowOff>
    </xdr:from>
    <xdr:ext cx="534377" cy="259045"/>
    <xdr:sp macro="" textlink="">
      <xdr:nvSpPr>
        <xdr:cNvPr id="847" name="テキスト ボックス 846"/>
        <xdr:cNvSpPr txBox="1"/>
      </xdr:nvSpPr>
      <xdr:spPr>
        <a:xfrm>
          <a:off x="18389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48042</xdr:rowOff>
    </xdr:from>
    <xdr:to>
      <xdr:col>116</xdr:col>
      <xdr:colOff>114300</xdr:colOff>
      <xdr:row>77</xdr:row>
      <xdr:rowOff>149642</xdr:rowOff>
    </xdr:to>
    <xdr:sp macro="" textlink="">
      <xdr:nvSpPr>
        <xdr:cNvPr id="853" name="楕円 852"/>
        <xdr:cNvSpPr/>
      </xdr:nvSpPr>
      <xdr:spPr>
        <a:xfrm>
          <a:off x="22110700" y="132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137980</xdr:rowOff>
    </xdr:from>
    <xdr:ext cx="534377" cy="259045"/>
    <xdr:sp macro="" textlink="">
      <xdr:nvSpPr>
        <xdr:cNvPr id="854" name="繰出金該当値テキスト"/>
        <xdr:cNvSpPr txBox="1"/>
      </xdr:nvSpPr>
      <xdr:spPr>
        <a:xfrm>
          <a:off x="22212300" y="131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56775</xdr:rowOff>
    </xdr:from>
    <xdr:to>
      <xdr:col>112</xdr:col>
      <xdr:colOff>38100</xdr:colOff>
      <xdr:row>77</xdr:row>
      <xdr:rowOff>158375</xdr:rowOff>
    </xdr:to>
    <xdr:sp macro="" textlink="">
      <xdr:nvSpPr>
        <xdr:cNvPr id="855" name="楕円 854"/>
        <xdr:cNvSpPr/>
      </xdr:nvSpPr>
      <xdr:spPr>
        <a:xfrm>
          <a:off x="21272500" y="13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149502</xdr:rowOff>
    </xdr:from>
    <xdr:ext cx="534377" cy="259045"/>
    <xdr:sp macro="" textlink="">
      <xdr:nvSpPr>
        <xdr:cNvPr id="856" name="テキスト ボックス 855"/>
        <xdr:cNvSpPr txBox="1"/>
      </xdr:nvSpPr>
      <xdr:spPr>
        <a:xfrm>
          <a:off x="21056111" y="133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60826</xdr:rowOff>
    </xdr:from>
    <xdr:to>
      <xdr:col>107</xdr:col>
      <xdr:colOff>101600</xdr:colOff>
      <xdr:row>77</xdr:row>
      <xdr:rowOff>162426</xdr:rowOff>
    </xdr:to>
    <xdr:sp macro="" textlink="">
      <xdr:nvSpPr>
        <xdr:cNvPr id="857" name="楕円 856"/>
        <xdr:cNvSpPr/>
      </xdr:nvSpPr>
      <xdr:spPr>
        <a:xfrm>
          <a:off x="20383500" y="132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153553</xdr:rowOff>
    </xdr:from>
    <xdr:ext cx="534377" cy="259045"/>
    <xdr:sp macro="" textlink="">
      <xdr:nvSpPr>
        <xdr:cNvPr id="858" name="テキスト ボックス 857"/>
        <xdr:cNvSpPr txBox="1"/>
      </xdr:nvSpPr>
      <xdr:spPr>
        <a:xfrm>
          <a:off x="20167111" y="133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78544</xdr:rowOff>
    </xdr:from>
    <xdr:to>
      <xdr:col>102</xdr:col>
      <xdr:colOff>165100</xdr:colOff>
      <xdr:row>78</xdr:row>
      <xdr:rowOff>8694</xdr:rowOff>
    </xdr:to>
    <xdr:sp macro="" textlink="">
      <xdr:nvSpPr>
        <xdr:cNvPr id="859" name="楕円 858"/>
        <xdr:cNvSpPr/>
      </xdr:nvSpPr>
      <xdr:spPr>
        <a:xfrm>
          <a:off x="19494500" y="132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25221</xdr:rowOff>
    </xdr:from>
    <xdr:ext cx="534377" cy="259045"/>
    <xdr:sp macro="" textlink="">
      <xdr:nvSpPr>
        <xdr:cNvPr id="860" name="テキスト ボックス 859"/>
        <xdr:cNvSpPr txBox="1"/>
      </xdr:nvSpPr>
      <xdr:spPr>
        <a:xfrm>
          <a:off x="19278111" y="130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84579</xdr:rowOff>
    </xdr:from>
    <xdr:to>
      <xdr:col>98</xdr:col>
      <xdr:colOff>38100</xdr:colOff>
      <xdr:row>78</xdr:row>
      <xdr:rowOff>14729</xdr:rowOff>
    </xdr:to>
    <xdr:sp macro="" textlink="">
      <xdr:nvSpPr>
        <xdr:cNvPr id="861" name="楕円 860"/>
        <xdr:cNvSpPr/>
      </xdr:nvSpPr>
      <xdr:spPr>
        <a:xfrm>
          <a:off x="18605500" y="13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31256</xdr:rowOff>
    </xdr:from>
    <xdr:ext cx="534377" cy="259045"/>
    <xdr:sp macro="" textlink="">
      <xdr:nvSpPr>
        <xdr:cNvPr id="862" name="テキスト ボックス 861"/>
        <xdr:cNvSpPr txBox="1"/>
      </xdr:nvSpPr>
      <xdr:spPr>
        <a:xfrm>
          <a:off x="18389111" y="1306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維持補修費・扶助費・補助費等以外の数値は類似団体平均を下回っているが、維持補修費については、北海道新幹線開業に伴う公共施設の増及び既存施設の老朽化により、年々費用が増加しており、対策が急務となっている。今後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年度に策定した公共施設等総合管理計画に基づき、計画的な公共施設の統廃合・除却・長寿命化を進め、維持補修費の抑制と普通建設事業費（更新費用）の平準化を図っていく。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については、病院・老健・水道事業等の公営企業会計への負担金や、ごみ処理及び消防業務を一部事務組合・広域連合で行っていることが影響しており、住民サービスの維持・向上に配慮しながら、公営企業等の健全経営について関係団体と協議を進め、数値の低減を図っ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公債費については、現状で類似団体平均を下回っているが、新幹線関連事業等に伴う起債の償還据置期間が終了する段階で大幅な数値の上昇が見込まれるため、平成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年度に策定した「第</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次振興計画（</a:t>
          </a:r>
          <a:r>
            <a:rPr kumimoji="1" lang="en-US" altLang="ja-JP" sz="1300" baseline="0">
              <a:latin typeface="ＭＳ Ｐゴシック" panose="020B0600070205080204" pitchFamily="50" charset="-128"/>
              <a:ea typeface="ＭＳ Ｐゴシック" panose="020B0600070205080204" pitchFamily="50" charset="-128"/>
            </a:rPr>
            <a:t>H26</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H35</a:t>
          </a:r>
          <a:r>
            <a:rPr kumimoji="1" lang="ja-JP" altLang="en-US" sz="1300" baseline="0">
              <a:latin typeface="ＭＳ Ｐゴシック" panose="020B0600070205080204" pitchFamily="50" charset="-128"/>
              <a:ea typeface="ＭＳ Ｐゴシック" panose="020B0600070205080204" pitchFamily="50" charset="-128"/>
            </a:rPr>
            <a:t>）」に基づき、計画的な起債借入に努め、数値の上昇抑制を図る。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積立金については前年度から積立額が大幅に減少しているが、これは平成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a:t>
          </a:r>
          <a:r>
            <a:rPr kumimoji="1" lang="en-US" altLang="ja-JP" sz="1300" baseline="0">
              <a:latin typeface="ＭＳ Ｐゴシック" panose="020B0600070205080204" pitchFamily="50" charset="-128"/>
              <a:ea typeface="ＭＳ Ｐゴシック" panose="020B0600070205080204" pitchFamily="50" charset="-128"/>
            </a:rPr>
            <a:t>JR</a:t>
          </a:r>
          <a:r>
            <a:rPr kumimoji="1" lang="ja-JP" altLang="en-US" sz="1300" baseline="0">
              <a:latin typeface="ＭＳ Ｐゴシック" panose="020B0600070205080204" pitchFamily="50" charset="-128"/>
              <a:ea typeface="ＭＳ Ｐゴシック" panose="020B0600070205080204" pitchFamily="50" charset="-128"/>
            </a:rPr>
            <a:t>江差木古内線の廃線に伴うバス運行補助金に充当される江差線代替輸送確保基金</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億円と、企業の新規立地・設備投資等を促進し、産業振興・雇用拡大に繋げるための企業振興促進助成金に充当される木古内町企業振興促進基金</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億円（いずれも特定目的基金）を積み立てたためである。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23533</xdr:rowOff>
    </xdr:from>
    <xdr:to>
      <xdr:col>24</xdr:col>
      <xdr:colOff>63500</xdr:colOff>
      <xdr:row>38</xdr:row>
      <xdr:rowOff>36195</xdr:rowOff>
    </xdr:to>
    <xdr:cxnSp macro="">
      <xdr:nvCxnSpPr>
        <xdr:cNvPr id="60" name="直線コネクタ 59"/>
        <xdr:cNvCxnSpPr/>
      </xdr:nvCxnSpPr>
      <xdr:spPr>
        <a:xfrm flipV="1">
          <a:off x="3797300" y="6538633"/>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24016</xdr:rowOff>
    </xdr:from>
    <xdr:to>
      <xdr:col>19</xdr:col>
      <xdr:colOff>177800</xdr:colOff>
      <xdr:row>38</xdr:row>
      <xdr:rowOff>36195</xdr:rowOff>
    </xdr:to>
    <xdr:cxnSp macro="">
      <xdr:nvCxnSpPr>
        <xdr:cNvPr id="63" name="直線コネクタ 62"/>
        <xdr:cNvCxnSpPr/>
      </xdr:nvCxnSpPr>
      <xdr:spPr>
        <a:xfrm>
          <a:off x="2908300" y="653911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24016</xdr:rowOff>
    </xdr:from>
    <xdr:to>
      <xdr:col>15</xdr:col>
      <xdr:colOff>50800</xdr:colOff>
      <xdr:row>38</xdr:row>
      <xdr:rowOff>38633</xdr:rowOff>
    </xdr:to>
    <xdr:cxnSp macro="">
      <xdr:nvCxnSpPr>
        <xdr:cNvPr id="66" name="直線コネクタ 65"/>
        <xdr:cNvCxnSpPr/>
      </xdr:nvCxnSpPr>
      <xdr:spPr>
        <a:xfrm flipV="1">
          <a:off x="2019300" y="6539116"/>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38633</xdr:rowOff>
    </xdr:from>
    <xdr:to>
      <xdr:col>10</xdr:col>
      <xdr:colOff>114300</xdr:colOff>
      <xdr:row>38</xdr:row>
      <xdr:rowOff>48069</xdr:rowOff>
    </xdr:to>
    <xdr:cxnSp macro="">
      <xdr:nvCxnSpPr>
        <xdr:cNvPr id="69" name="直線コネクタ 68"/>
        <xdr:cNvCxnSpPr/>
      </xdr:nvCxnSpPr>
      <xdr:spPr>
        <a:xfrm flipV="1">
          <a:off x="1130300" y="655373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39815</xdr:rowOff>
    </xdr:from>
    <xdr:to>
      <xdr:col>10</xdr:col>
      <xdr:colOff>165100</xdr:colOff>
      <xdr:row>38</xdr:row>
      <xdr:rowOff>141415</xdr:rowOff>
    </xdr:to>
    <xdr:sp macro="" textlink="">
      <xdr:nvSpPr>
        <xdr:cNvPr id="70" name="フローチャート: 判断 69"/>
        <xdr:cNvSpPr/>
      </xdr:nvSpPr>
      <xdr:spPr>
        <a:xfrm>
          <a:off x="1968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132542</xdr:rowOff>
    </xdr:from>
    <xdr:ext cx="469744" cy="259045"/>
    <xdr:sp macro="" textlink="">
      <xdr:nvSpPr>
        <xdr:cNvPr id="71" name="テキスト ボックス 70"/>
        <xdr:cNvSpPr txBox="1"/>
      </xdr:nvSpPr>
      <xdr:spPr>
        <a:xfrm>
          <a:off x="1784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43205</xdr:rowOff>
    </xdr:from>
    <xdr:to>
      <xdr:col>6</xdr:col>
      <xdr:colOff>38100</xdr:colOff>
      <xdr:row>38</xdr:row>
      <xdr:rowOff>144805</xdr:rowOff>
    </xdr:to>
    <xdr:sp macro="" textlink="">
      <xdr:nvSpPr>
        <xdr:cNvPr id="72" name="フローチャート: 判断 71"/>
        <xdr:cNvSpPr/>
      </xdr:nvSpPr>
      <xdr:spPr>
        <a:xfrm>
          <a:off x="1079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135932</xdr:rowOff>
    </xdr:from>
    <xdr:ext cx="469744" cy="259045"/>
    <xdr:sp macro="" textlink="">
      <xdr:nvSpPr>
        <xdr:cNvPr id="73" name="テキスト ボックス 72"/>
        <xdr:cNvSpPr txBox="1"/>
      </xdr:nvSpPr>
      <xdr:spPr>
        <a:xfrm>
          <a:off x="895428" y="66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144183</xdr:rowOff>
    </xdr:from>
    <xdr:to>
      <xdr:col>24</xdr:col>
      <xdr:colOff>114300</xdr:colOff>
      <xdr:row>38</xdr:row>
      <xdr:rowOff>74333</xdr:rowOff>
    </xdr:to>
    <xdr:sp macro="" textlink="">
      <xdr:nvSpPr>
        <xdr:cNvPr id="79" name="楕円 78"/>
        <xdr:cNvSpPr/>
      </xdr:nvSpPr>
      <xdr:spPr>
        <a:xfrm>
          <a:off x="45847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59110</xdr:rowOff>
    </xdr:from>
    <xdr:ext cx="534377" cy="259045"/>
    <xdr:sp macro="" textlink="">
      <xdr:nvSpPr>
        <xdr:cNvPr id="80" name="議会費該当値テキスト"/>
        <xdr:cNvSpPr txBox="1"/>
      </xdr:nvSpPr>
      <xdr:spPr>
        <a:xfrm>
          <a:off x="4686300" y="6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81" name="楕円 80"/>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78122</xdr:rowOff>
    </xdr:from>
    <xdr:ext cx="534377" cy="259045"/>
    <xdr:sp macro="" textlink="">
      <xdr:nvSpPr>
        <xdr:cNvPr id="82" name="テキスト ボックス 81"/>
        <xdr:cNvSpPr txBox="1"/>
      </xdr:nvSpPr>
      <xdr:spPr>
        <a:xfrm>
          <a:off x="3530111" y="65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144666</xdr:rowOff>
    </xdr:from>
    <xdr:to>
      <xdr:col>15</xdr:col>
      <xdr:colOff>101600</xdr:colOff>
      <xdr:row>38</xdr:row>
      <xdr:rowOff>74816</xdr:rowOff>
    </xdr:to>
    <xdr:sp macro="" textlink="">
      <xdr:nvSpPr>
        <xdr:cNvPr id="83" name="楕円 82"/>
        <xdr:cNvSpPr/>
      </xdr:nvSpPr>
      <xdr:spPr>
        <a:xfrm>
          <a:off x="2857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65943</xdr:rowOff>
    </xdr:from>
    <xdr:ext cx="534377" cy="259045"/>
    <xdr:sp macro="" textlink="">
      <xdr:nvSpPr>
        <xdr:cNvPr id="84" name="テキスト ボックス 83"/>
        <xdr:cNvSpPr txBox="1"/>
      </xdr:nvSpPr>
      <xdr:spPr>
        <a:xfrm>
          <a:off x="2641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159283</xdr:rowOff>
    </xdr:from>
    <xdr:to>
      <xdr:col>10</xdr:col>
      <xdr:colOff>165100</xdr:colOff>
      <xdr:row>38</xdr:row>
      <xdr:rowOff>89433</xdr:rowOff>
    </xdr:to>
    <xdr:sp macro="" textlink="">
      <xdr:nvSpPr>
        <xdr:cNvPr id="85" name="楕円 84"/>
        <xdr:cNvSpPr/>
      </xdr:nvSpPr>
      <xdr:spPr>
        <a:xfrm>
          <a:off x="1968500" y="65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105960</xdr:rowOff>
    </xdr:from>
    <xdr:ext cx="534377" cy="259045"/>
    <xdr:sp macro="" textlink="">
      <xdr:nvSpPr>
        <xdr:cNvPr id="86" name="テキスト ボックス 85"/>
        <xdr:cNvSpPr txBox="1"/>
      </xdr:nvSpPr>
      <xdr:spPr>
        <a:xfrm>
          <a:off x="1752111" y="62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168719</xdr:rowOff>
    </xdr:from>
    <xdr:to>
      <xdr:col>6</xdr:col>
      <xdr:colOff>38100</xdr:colOff>
      <xdr:row>38</xdr:row>
      <xdr:rowOff>98869</xdr:rowOff>
    </xdr:to>
    <xdr:sp macro="" textlink="">
      <xdr:nvSpPr>
        <xdr:cNvPr id="87" name="楕円 86"/>
        <xdr:cNvSpPr/>
      </xdr:nvSpPr>
      <xdr:spPr>
        <a:xfrm>
          <a:off x="1079500" y="65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115397</xdr:rowOff>
    </xdr:from>
    <xdr:ext cx="534377" cy="259045"/>
    <xdr:sp macro="" textlink="">
      <xdr:nvSpPr>
        <xdr:cNvPr id="88" name="テキスト ボックス 87"/>
        <xdr:cNvSpPr txBox="1"/>
      </xdr:nvSpPr>
      <xdr:spPr>
        <a:xfrm>
          <a:off x="863111" y="62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103088</xdr:rowOff>
    </xdr:from>
    <xdr:to>
      <xdr:col>24</xdr:col>
      <xdr:colOff>63500</xdr:colOff>
      <xdr:row>58</xdr:row>
      <xdr:rowOff>163253</xdr:rowOff>
    </xdr:to>
    <xdr:cxnSp macro="">
      <xdr:nvCxnSpPr>
        <xdr:cNvPr id="117" name="直線コネクタ 116"/>
        <xdr:cNvCxnSpPr/>
      </xdr:nvCxnSpPr>
      <xdr:spPr>
        <a:xfrm>
          <a:off x="3797300" y="10047188"/>
          <a:ext cx="838200" cy="6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103088</xdr:rowOff>
    </xdr:from>
    <xdr:to>
      <xdr:col>19</xdr:col>
      <xdr:colOff>177800</xdr:colOff>
      <xdr:row>58</xdr:row>
      <xdr:rowOff>110476</xdr:rowOff>
    </xdr:to>
    <xdr:cxnSp macro="">
      <xdr:nvCxnSpPr>
        <xdr:cNvPr id="120" name="直線コネクタ 119"/>
        <xdr:cNvCxnSpPr/>
      </xdr:nvCxnSpPr>
      <xdr:spPr>
        <a:xfrm flipV="1">
          <a:off x="2908300" y="10047188"/>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110476</xdr:rowOff>
    </xdr:from>
    <xdr:to>
      <xdr:col>15</xdr:col>
      <xdr:colOff>50800</xdr:colOff>
      <xdr:row>58</xdr:row>
      <xdr:rowOff>128646</xdr:rowOff>
    </xdr:to>
    <xdr:cxnSp macro="">
      <xdr:nvCxnSpPr>
        <xdr:cNvPr id="123" name="直線コネクタ 122"/>
        <xdr:cNvCxnSpPr/>
      </xdr:nvCxnSpPr>
      <xdr:spPr>
        <a:xfrm flipV="1">
          <a:off x="2019300" y="10054576"/>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128646</xdr:rowOff>
    </xdr:from>
    <xdr:to>
      <xdr:col>10</xdr:col>
      <xdr:colOff>114300</xdr:colOff>
      <xdr:row>58</xdr:row>
      <xdr:rowOff>139146</xdr:rowOff>
    </xdr:to>
    <xdr:cxnSp macro="">
      <xdr:nvCxnSpPr>
        <xdr:cNvPr id="126" name="直線コネクタ 125"/>
        <xdr:cNvCxnSpPr/>
      </xdr:nvCxnSpPr>
      <xdr:spPr>
        <a:xfrm flipV="1">
          <a:off x="1130300" y="10072746"/>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92222</xdr:rowOff>
    </xdr:from>
    <xdr:to>
      <xdr:col>10</xdr:col>
      <xdr:colOff>165100</xdr:colOff>
      <xdr:row>59</xdr:row>
      <xdr:rowOff>22372</xdr:rowOff>
    </xdr:to>
    <xdr:sp macro="" textlink="">
      <xdr:nvSpPr>
        <xdr:cNvPr id="127" name="フローチャート: 判断 126"/>
        <xdr:cNvSpPr/>
      </xdr:nvSpPr>
      <xdr:spPr>
        <a:xfrm>
          <a:off x="1968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13499</xdr:rowOff>
    </xdr:from>
    <xdr:ext cx="599010" cy="259045"/>
    <xdr:sp macro="" textlink="">
      <xdr:nvSpPr>
        <xdr:cNvPr id="128" name="テキスト ボックス 127"/>
        <xdr:cNvSpPr txBox="1"/>
      </xdr:nvSpPr>
      <xdr:spPr>
        <a:xfrm>
          <a:off x="1719795"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116995</xdr:rowOff>
    </xdr:from>
    <xdr:to>
      <xdr:col>6</xdr:col>
      <xdr:colOff>38100</xdr:colOff>
      <xdr:row>59</xdr:row>
      <xdr:rowOff>47145</xdr:rowOff>
    </xdr:to>
    <xdr:sp macro="" textlink="">
      <xdr:nvSpPr>
        <xdr:cNvPr id="129" name="フローチャート: 判断 128"/>
        <xdr:cNvSpPr/>
      </xdr:nvSpPr>
      <xdr:spPr>
        <a:xfrm>
          <a:off x="1079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38272</xdr:rowOff>
    </xdr:from>
    <xdr:ext cx="599010" cy="259045"/>
    <xdr:sp macro="" textlink="">
      <xdr:nvSpPr>
        <xdr:cNvPr id="130" name="テキスト ボックス 129"/>
        <xdr:cNvSpPr txBox="1"/>
      </xdr:nvSpPr>
      <xdr:spPr>
        <a:xfrm>
          <a:off x="830795"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112453</xdr:rowOff>
    </xdr:from>
    <xdr:to>
      <xdr:col>24</xdr:col>
      <xdr:colOff>114300</xdr:colOff>
      <xdr:row>59</xdr:row>
      <xdr:rowOff>42603</xdr:rowOff>
    </xdr:to>
    <xdr:sp macro="" textlink="">
      <xdr:nvSpPr>
        <xdr:cNvPr id="136" name="楕円 135"/>
        <xdr:cNvSpPr/>
      </xdr:nvSpPr>
      <xdr:spPr>
        <a:xfrm>
          <a:off x="4584700" y="100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27380</xdr:rowOff>
    </xdr:from>
    <xdr:ext cx="599010" cy="259045"/>
    <xdr:sp macro="" textlink="">
      <xdr:nvSpPr>
        <xdr:cNvPr id="137" name="総務費該当値テキスト"/>
        <xdr:cNvSpPr txBox="1"/>
      </xdr:nvSpPr>
      <xdr:spPr>
        <a:xfrm>
          <a:off x="4686300" y="997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52288</xdr:rowOff>
    </xdr:from>
    <xdr:to>
      <xdr:col>20</xdr:col>
      <xdr:colOff>38100</xdr:colOff>
      <xdr:row>58</xdr:row>
      <xdr:rowOff>153888</xdr:rowOff>
    </xdr:to>
    <xdr:sp macro="" textlink="">
      <xdr:nvSpPr>
        <xdr:cNvPr id="138" name="楕円 137"/>
        <xdr:cNvSpPr/>
      </xdr:nvSpPr>
      <xdr:spPr>
        <a:xfrm>
          <a:off x="3746500" y="99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145015</xdr:rowOff>
    </xdr:from>
    <xdr:ext cx="599010" cy="259045"/>
    <xdr:sp macro="" textlink="">
      <xdr:nvSpPr>
        <xdr:cNvPr id="139" name="テキスト ボックス 138"/>
        <xdr:cNvSpPr txBox="1"/>
      </xdr:nvSpPr>
      <xdr:spPr>
        <a:xfrm>
          <a:off x="3497795" y="100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59676</xdr:rowOff>
    </xdr:from>
    <xdr:to>
      <xdr:col>15</xdr:col>
      <xdr:colOff>101600</xdr:colOff>
      <xdr:row>58</xdr:row>
      <xdr:rowOff>161276</xdr:rowOff>
    </xdr:to>
    <xdr:sp macro="" textlink="">
      <xdr:nvSpPr>
        <xdr:cNvPr id="140" name="楕円 139"/>
        <xdr:cNvSpPr/>
      </xdr:nvSpPr>
      <xdr:spPr>
        <a:xfrm>
          <a:off x="2857500" y="100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152403</xdr:rowOff>
    </xdr:from>
    <xdr:ext cx="599010" cy="259045"/>
    <xdr:sp macro="" textlink="">
      <xdr:nvSpPr>
        <xdr:cNvPr id="141" name="テキスト ボックス 140"/>
        <xdr:cNvSpPr txBox="1"/>
      </xdr:nvSpPr>
      <xdr:spPr>
        <a:xfrm>
          <a:off x="2608795" y="100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77846</xdr:rowOff>
    </xdr:from>
    <xdr:to>
      <xdr:col>10</xdr:col>
      <xdr:colOff>165100</xdr:colOff>
      <xdr:row>59</xdr:row>
      <xdr:rowOff>7996</xdr:rowOff>
    </xdr:to>
    <xdr:sp macro="" textlink="">
      <xdr:nvSpPr>
        <xdr:cNvPr id="142" name="楕円 141"/>
        <xdr:cNvSpPr/>
      </xdr:nvSpPr>
      <xdr:spPr>
        <a:xfrm>
          <a:off x="1968500" y="100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24523</xdr:rowOff>
    </xdr:from>
    <xdr:ext cx="599010" cy="259045"/>
    <xdr:sp macro="" textlink="">
      <xdr:nvSpPr>
        <xdr:cNvPr id="143" name="テキスト ボックス 142"/>
        <xdr:cNvSpPr txBox="1"/>
      </xdr:nvSpPr>
      <xdr:spPr>
        <a:xfrm>
          <a:off x="1719795" y="979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88346</xdr:rowOff>
    </xdr:from>
    <xdr:to>
      <xdr:col>6</xdr:col>
      <xdr:colOff>38100</xdr:colOff>
      <xdr:row>59</xdr:row>
      <xdr:rowOff>18496</xdr:rowOff>
    </xdr:to>
    <xdr:sp macro="" textlink="">
      <xdr:nvSpPr>
        <xdr:cNvPr id="144" name="楕円 143"/>
        <xdr:cNvSpPr/>
      </xdr:nvSpPr>
      <xdr:spPr>
        <a:xfrm>
          <a:off x="1079500" y="100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35023</xdr:rowOff>
    </xdr:from>
    <xdr:ext cx="599010" cy="259045"/>
    <xdr:sp macro="" textlink="">
      <xdr:nvSpPr>
        <xdr:cNvPr id="145" name="テキスト ボックス 144"/>
        <xdr:cNvSpPr txBox="1"/>
      </xdr:nvSpPr>
      <xdr:spPr>
        <a:xfrm>
          <a:off x="830795" y="98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137776</xdr:rowOff>
    </xdr:from>
    <xdr:to>
      <xdr:col>24</xdr:col>
      <xdr:colOff>63500</xdr:colOff>
      <xdr:row>77</xdr:row>
      <xdr:rowOff>159362</xdr:rowOff>
    </xdr:to>
    <xdr:cxnSp macro="">
      <xdr:nvCxnSpPr>
        <xdr:cNvPr id="174" name="直線コネクタ 173"/>
        <xdr:cNvCxnSpPr/>
      </xdr:nvCxnSpPr>
      <xdr:spPr>
        <a:xfrm>
          <a:off x="3797300" y="13339426"/>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137776</xdr:rowOff>
    </xdr:from>
    <xdr:to>
      <xdr:col>19</xdr:col>
      <xdr:colOff>177800</xdr:colOff>
      <xdr:row>77</xdr:row>
      <xdr:rowOff>157981</xdr:rowOff>
    </xdr:to>
    <xdr:cxnSp macro="">
      <xdr:nvCxnSpPr>
        <xdr:cNvPr id="177" name="直線コネクタ 176"/>
        <xdr:cNvCxnSpPr/>
      </xdr:nvCxnSpPr>
      <xdr:spPr>
        <a:xfrm flipV="1">
          <a:off x="2908300" y="13339426"/>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157981</xdr:rowOff>
    </xdr:from>
    <xdr:to>
      <xdr:col>15</xdr:col>
      <xdr:colOff>50800</xdr:colOff>
      <xdr:row>78</xdr:row>
      <xdr:rowOff>2708</xdr:rowOff>
    </xdr:to>
    <xdr:cxnSp macro="">
      <xdr:nvCxnSpPr>
        <xdr:cNvPr id="180" name="直線コネクタ 179"/>
        <xdr:cNvCxnSpPr/>
      </xdr:nvCxnSpPr>
      <xdr:spPr>
        <a:xfrm flipV="1">
          <a:off x="2019300" y="13359631"/>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2708</xdr:rowOff>
    </xdr:from>
    <xdr:to>
      <xdr:col>10</xdr:col>
      <xdr:colOff>114300</xdr:colOff>
      <xdr:row>78</xdr:row>
      <xdr:rowOff>12117</xdr:rowOff>
    </xdr:to>
    <xdr:cxnSp macro="">
      <xdr:nvCxnSpPr>
        <xdr:cNvPr id="183" name="直線コネクタ 182"/>
        <xdr:cNvCxnSpPr/>
      </xdr:nvCxnSpPr>
      <xdr:spPr>
        <a:xfrm flipV="1">
          <a:off x="1130300" y="13375808"/>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143121</xdr:rowOff>
    </xdr:from>
    <xdr:to>
      <xdr:col>10</xdr:col>
      <xdr:colOff>165100</xdr:colOff>
      <xdr:row>78</xdr:row>
      <xdr:rowOff>73271</xdr:rowOff>
    </xdr:to>
    <xdr:sp macro="" textlink="">
      <xdr:nvSpPr>
        <xdr:cNvPr id="184" name="フローチャート: 判断 183"/>
        <xdr:cNvSpPr/>
      </xdr:nvSpPr>
      <xdr:spPr>
        <a:xfrm>
          <a:off x="1968500" y="1334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64398</xdr:rowOff>
    </xdr:from>
    <xdr:ext cx="599010" cy="259045"/>
    <xdr:sp macro="" textlink="">
      <xdr:nvSpPr>
        <xdr:cNvPr id="185" name="テキスト ボックス 184"/>
        <xdr:cNvSpPr txBox="1"/>
      </xdr:nvSpPr>
      <xdr:spPr>
        <a:xfrm>
          <a:off x="1719795" y="134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161339</xdr:rowOff>
    </xdr:from>
    <xdr:to>
      <xdr:col>6</xdr:col>
      <xdr:colOff>38100</xdr:colOff>
      <xdr:row>78</xdr:row>
      <xdr:rowOff>91489</xdr:rowOff>
    </xdr:to>
    <xdr:sp macro="" textlink="">
      <xdr:nvSpPr>
        <xdr:cNvPr id="186" name="フローチャート: 判断 185"/>
        <xdr:cNvSpPr/>
      </xdr:nvSpPr>
      <xdr:spPr>
        <a:xfrm>
          <a:off x="1079500" y="133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82616</xdr:rowOff>
    </xdr:from>
    <xdr:ext cx="599010" cy="259045"/>
    <xdr:sp macro="" textlink="">
      <xdr:nvSpPr>
        <xdr:cNvPr id="187" name="テキスト ボックス 186"/>
        <xdr:cNvSpPr txBox="1"/>
      </xdr:nvSpPr>
      <xdr:spPr>
        <a:xfrm>
          <a:off x="830795" y="134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108562</xdr:rowOff>
    </xdr:from>
    <xdr:to>
      <xdr:col>24</xdr:col>
      <xdr:colOff>114300</xdr:colOff>
      <xdr:row>78</xdr:row>
      <xdr:rowOff>38712</xdr:rowOff>
    </xdr:to>
    <xdr:sp macro="" textlink="">
      <xdr:nvSpPr>
        <xdr:cNvPr id="193" name="楕円 192"/>
        <xdr:cNvSpPr/>
      </xdr:nvSpPr>
      <xdr:spPr>
        <a:xfrm>
          <a:off x="4584700" y="133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23489</xdr:rowOff>
    </xdr:from>
    <xdr:ext cx="599010" cy="259045"/>
    <xdr:sp macro="" textlink="">
      <xdr:nvSpPr>
        <xdr:cNvPr id="194" name="民生費該当値テキスト"/>
        <xdr:cNvSpPr txBox="1"/>
      </xdr:nvSpPr>
      <xdr:spPr>
        <a:xfrm>
          <a:off x="4686300" y="1322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86976</xdr:rowOff>
    </xdr:from>
    <xdr:to>
      <xdr:col>20</xdr:col>
      <xdr:colOff>38100</xdr:colOff>
      <xdr:row>78</xdr:row>
      <xdr:rowOff>17126</xdr:rowOff>
    </xdr:to>
    <xdr:sp macro="" textlink="">
      <xdr:nvSpPr>
        <xdr:cNvPr id="195" name="楕円 194"/>
        <xdr:cNvSpPr/>
      </xdr:nvSpPr>
      <xdr:spPr>
        <a:xfrm>
          <a:off x="3746500" y="132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8253</xdr:rowOff>
    </xdr:from>
    <xdr:ext cx="599010" cy="259045"/>
    <xdr:sp macro="" textlink="">
      <xdr:nvSpPr>
        <xdr:cNvPr id="196" name="テキスト ボックス 195"/>
        <xdr:cNvSpPr txBox="1"/>
      </xdr:nvSpPr>
      <xdr:spPr>
        <a:xfrm>
          <a:off x="3497795" y="1338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107181</xdr:rowOff>
    </xdr:from>
    <xdr:to>
      <xdr:col>15</xdr:col>
      <xdr:colOff>101600</xdr:colOff>
      <xdr:row>78</xdr:row>
      <xdr:rowOff>37331</xdr:rowOff>
    </xdr:to>
    <xdr:sp macro="" textlink="">
      <xdr:nvSpPr>
        <xdr:cNvPr id="197" name="楕円 196"/>
        <xdr:cNvSpPr/>
      </xdr:nvSpPr>
      <xdr:spPr>
        <a:xfrm>
          <a:off x="2857500" y="13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28458</xdr:rowOff>
    </xdr:from>
    <xdr:ext cx="599010" cy="259045"/>
    <xdr:sp macro="" textlink="">
      <xdr:nvSpPr>
        <xdr:cNvPr id="198" name="テキスト ボックス 197"/>
        <xdr:cNvSpPr txBox="1"/>
      </xdr:nvSpPr>
      <xdr:spPr>
        <a:xfrm>
          <a:off x="2608795" y="1340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123358</xdr:rowOff>
    </xdr:from>
    <xdr:to>
      <xdr:col>10</xdr:col>
      <xdr:colOff>165100</xdr:colOff>
      <xdr:row>78</xdr:row>
      <xdr:rowOff>53508</xdr:rowOff>
    </xdr:to>
    <xdr:sp macro="" textlink="">
      <xdr:nvSpPr>
        <xdr:cNvPr id="199" name="楕円 198"/>
        <xdr:cNvSpPr/>
      </xdr:nvSpPr>
      <xdr:spPr>
        <a:xfrm>
          <a:off x="1968500" y="133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70035</xdr:rowOff>
    </xdr:from>
    <xdr:ext cx="599010" cy="259045"/>
    <xdr:sp macro="" textlink="">
      <xdr:nvSpPr>
        <xdr:cNvPr id="200" name="テキスト ボックス 199"/>
        <xdr:cNvSpPr txBox="1"/>
      </xdr:nvSpPr>
      <xdr:spPr>
        <a:xfrm>
          <a:off x="1719795" y="131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132767</xdr:rowOff>
    </xdr:from>
    <xdr:to>
      <xdr:col>6</xdr:col>
      <xdr:colOff>38100</xdr:colOff>
      <xdr:row>78</xdr:row>
      <xdr:rowOff>62917</xdr:rowOff>
    </xdr:to>
    <xdr:sp macro="" textlink="">
      <xdr:nvSpPr>
        <xdr:cNvPr id="201" name="楕円 200"/>
        <xdr:cNvSpPr/>
      </xdr:nvSpPr>
      <xdr:spPr>
        <a:xfrm>
          <a:off x="1079500" y="133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79444</xdr:rowOff>
    </xdr:from>
    <xdr:ext cx="599010" cy="259045"/>
    <xdr:sp macro="" textlink="">
      <xdr:nvSpPr>
        <xdr:cNvPr id="202" name="テキスト ボックス 201"/>
        <xdr:cNvSpPr txBox="1"/>
      </xdr:nvSpPr>
      <xdr:spPr>
        <a:xfrm>
          <a:off x="830795" y="131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90143</xdr:rowOff>
    </xdr:from>
    <xdr:to>
      <xdr:col>24</xdr:col>
      <xdr:colOff>63500</xdr:colOff>
      <xdr:row>97</xdr:row>
      <xdr:rowOff>101385</xdr:rowOff>
    </xdr:to>
    <xdr:cxnSp macro="">
      <xdr:nvCxnSpPr>
        <xdr:cNvPr id="231" name="直線コネクタ 230"/>
        <xdr:cNvCxnSpPr/>
      </xdr:nvCxnSpPr>
      <xdr:spPr>
        <a:xfrm flipV="1">
          <a:off x="3797300" y="16720793"/>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101385</xdr:rowOff>
    </xdr:from>
    <xdr:to>
      <xdr:col>19</xdr:col>
      <xdr:colOff>177800</xdr:colOff>
      <xdr:row>97</xdr:row>
      <xdr:rowOff>103508</xdr:rowOff>
    </xdr:to>
    <xdr:cxnSp macro="">
      <xdr:nvCxnSpPr>
        <xdr:cNvPr id="234" name="直線コネクタ 233"/>
        <xdr:cNvCxnSpPr/>
      </xdr:nvCxnSpPr>
      <xdr:spPr>
        <a:xfrm flipV="1">
          <a:off x="2908300" y="1673203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101526</xdr:rowOff>
    </xdr:from>
    <xdr:to>
      <xdr:col>15</xdr:col>
      <xdr:colOff>50800</xdr:colOff>
      <xdr:row>97</xdr:row>
      <xdr:rowOff>103508</xdr:rowOff>
    </xdr:to>
    <xdr:cxnSp macro="">
      <xdr:nvCxnSpPr>
        <xdr:cNvPr id="237" name="直線コネクタ 236"/>
        <xdr:cNvCxnSpPr/>
      </xdr:nvCxnSpPr>
      <xdr:spPr>
        <a:xfrm>
          <a:off x="2019300" y="16732176"/>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101526</xdr:rowOff>
    </xdr:from>
    <xdr:to>
      <xdr:col>10</xdr:col>
      <xdr:colOff>114300</xdr:colOff>
      <xdr:row>97</xdr:row>
      <xdr:rowOff>115449</xdr:rowOff>
    </xdr:to>
    <xdr:cxnSp macro="">
      <xdr:nvCxnSpPr>
        <xdr:cNvPr id="240" name="直線コネクタ 239"/>
        <xdr:cNvCxnSpPr/>
      </xdr:nvCxnSpPr>
      <xdr:spPr>
        <a:xfrm flipV="1">
          <a:off x="1130300" y="16732176"/>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29397</xdr:rowOff>
    </xdr:from>
    <xdr:to>
      <xdr:col>10</xdr:col>
      <xdr:colOff>165100</xdr:colOff>
      <xdr:row>98</xdr:row>
      <xdr:rowOff>130997</xdr:rowOff>
    </xdr:to>
    <xdr:sp macro="" textlink="">
      <xdr:nvSpPr>
        <xdr:cNvPr id="241" name="フローチャート: 判断 240"/>
        <xdr:cNvSpPr/>
      </xdr:nvSpPr>
      <xdr:spPr>
        <a:xfrm>
          <a:off x="1968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122124</xdr:rowOff>
    </xdr:from>
    <xdr:ext cx="534377" cy="259045"/>
    <xdr:sp macro="" textlink="">
      <xdr:nvSpPr>
        <xdr:cNvPr id="242" name="テキスト ボックス 241"/>
        <xdr:cNvSpPr txBox="1"/>
      </xdr:nvSpPr>
      <xdr:spPr>
        <a:xfrm>
          <a:off x="1752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39754</xdr:rowOff>
    </xdr:from>
    <xdr:to>
      <xdr:col>6</xdr:col>
      <xdr:colOff>38100</xdr:colOff>
      <xdr:row>98</xdr:row>
      <xdr:rowOff>141354</xdr:rowOff>
    </xdr:to>
    <xdr:sp macro="" textlink="">
      <xdr:nvSpPr>
        <xdr:cNvPr id="243" name="フローチャート: 判断 242"/>
        <xdr:cNvSpPr/>
      </xdr:nvSpPr>
      <xdr:spPr>
        <a:xfrm>
          <a:off x="1079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132481</xdr:rowOff>
    </xdr:from>
    <xdr:ext cx="534377" cy="259045"/>
    <xdr:sp macro="" textlink="">
      <xdr:nvSpPr>
        <xdr:cNvPr id="244" name="テキスト ボックス 243"/>
        <xdr:cNvSpPr txBox="1"/>
      </xdr:nvSpPr>
      <xdr:spPr>
        <a:xfrm>
          <a:off x="863111" y="16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39343</xdr:rowOff>
    </xdr:from>
    <xdr:to>
      <xdr:col>24</xdr:col>
      <xdr:colOff>114300</xdr:colOff>
      <xdr:row>97</xdr:row>
      <xdr:rowOff>140943</xdr:rowOff>
    </xdr:to>
    <xdr:sp macro="" textlink="">
      <xdr:nvSpPr>
        <xdr:cNvPr id="250" name="楕円 249"/>
        <xdr:cNvSpPr/>
      </xdr:nvSpPr>
      <xdr:spPr>
        <a:xfrm>
          <a:off x="4584700" y="166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62220</xdr:rowOff>
    </xdr:from>
    <xdr:ext cx="599010" cy="259045"/>
    <xdr:sp macro="" textlink="">
      <xdr:nvSpPr>
        <xdr:cNvPr id="251" name="衛生費該当値テキスト"/>
        <xdr:cNvSpPr txBox="1"/>
      </xdr:nvSpPr>
      <xdr:spPr>
        <a:xfrm>
          <a:off x="4686300" y="1652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50585</xdr:rowOff>
    </xdr:from>
    <xdr:to>
      <xdr:col>20</xdr:col>
      <xdr:colOff>38100</xdr:colOff>
      <xdr:row>97</xdr:row>
      <xdr:rowOff>152185</xdr:rowOff>
    </xdr:to>
    <xdr:sp macro="" textlink="">
      <xdr:nvSpPr>
        <xdr:cNvPr id="252" name="楕円 251"/>
        <xdr:cNvSpPr/>
      </xdr:nvSpPr>
      <xdr:spPr>
        <a:xfrm>
          <a:off x="3746500" y="166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168712</xdr:rowOff>
    </xdr:from>
    <xdr:ext cx="599010" cy="259045"/>
    <xdr:sp macro="" textlink="">
      <xdr:nvSpPr>
        <xdr:cNvPr id="253" name="テキスト ボックス 252"/>
        <xdr:cNvSpPr txBox="1"/>
      </xdr:nvSpPr>
      <xdr:spPr>
        <a:xfrm>
          <a:off x="3497795" y="1645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52708</xdr:rowOff>
    </xdr:from>
    <xdr:to>
      <xdr:col>15</xdr:col>
      <xdr:colOff>101600</xdr:colOff>
      <xdr:row>97</xdr:row>
      <xdr:rowOff>154308</xdr:rowOff>
    </xdr:to>
    <xdr:sp macro="" textlink="">
      <xdr:nvSpPr>
        <xdr:cNvPr id="254" name="楕円 253"/>
        <xdr:cNvSpPr/>
      </xdr:nvSpPr>
      <xdr:spPr>
        <a:xfrm>
          <a:off x="2857500" y="166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170835</xdr:rowOff>
    </xdr:from>
    <xdr:ext cx="599010" cy="259045"/>
    <xdr:sp macro="" textlink="">
      <xdr:nvSpPr>
        <xdr:cNvPr id="255" name="テキスト ボックス 254"/>
        <xdr:cNvSpPr txBox="1"/>
      </xdr:nvSpPr>
      <xdr:spPr>
        <a:xfrm>
          <a:off x="2608795" y="1645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50726</xdr:rowOff>
    </xdr:from>
    <xdr:to>
      <xdr:col>10</xdr:col>
      <xdr:colOff>165100</xdr:colOff>
      <xdr:row>97</xdr:row>
      <xdr:rowOff>152326</xdr:rowOff>
    </xdr:to>
    <xdr:sp macro="" textlink="">
      <xdr:nvSpPr>
        <xdr:cNvPr id="256" name="楕円 255"/>
        <xdr:cNvSpPr/>
      </xdr:nvSpPr>
      <xdr:spPr>
        <a:xfrm>
          <a:off x="1968500" y="166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168853</xdr:rowOff>
    </xdr:from>
    <xdr:ext cx="599010" cy="259045"/>
    <xdr:sp macro="" textlink="">
      <xdr:nvSpPr>
        <xdr:cNvPr id="257" name="テキスト ボックス 256"/>
        <xdr:cNvSpPr txBox="1"/>
      </xdr:nvSpPr>
      <xdr:spPr>
        <a:xfrm>
          <a:off x="1719795" y="164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64649</xdr:rowOff>
    </xdr:from>
    <xdr:to>
      <xdr:col>6</xdr:col>
      <xdr:colOff>38100</xdr:colOff>
      <xdr:row>97</xdr:row>
      <xdr:rowOff>166249</xdr:rowOff>
    </xdr:to>
    <xdr:sp macro="" textlink="">
      <xdr:nvSpPr>
        <xdr:cNvPr id="258" name="楕円 257"/>
        <xdr:cNvSpPr/>
      </xdr:nvSpPr>
      <xdr:spPr>
        <a:xfrm>
          <a:off x="1079500" y="166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11326</xdr:rowOff>
    </xdr:from>
    <xdr:ext cx="599010" cy="259045"/>
    <xdr:sp macro="" textlink="">
      <xdr:nvSpPr>
        <xdr:cNvPr id="259" name="テキスト ボックス 258"/>
        <xdr:cNvSpPr txBox="1"/>
      </xdr:nvSpPr>
      <xdr:spPr>
        <a:xfrm>
          <a:off x="830795" y="164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98389</xdr:rowOff>
    </xdr:from>
    <xdr:to>
      <xdr:col>55</xdr:col>
      <xdr:colOff>0</xdr:colOff>
      <xdr:row>39</xdr:row>
      <xdr:rowOff>98699</xdr:rowOff>
    </xdr:to>
    <xdr:cxnSp macro="">
      <xdr:nvCxnSpPr>
        <xdr:cNvPr id="290" name="直線コネクタ 289"/>
        <xdr:cNvCxnSpPr/>
      </xdr:nvCxnSpPr>
      <xdr:spPr>
        <a:xfrm flipV="1">
          <a:off x="9639300" y="6784939"/>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98634</xdr:rowOff>
    </xdr:from>
    <xdr:to>
      <xdr:col>50</xdr:col>
      <xdr:colOff>114300</xdr:colOff>
      <xdr:row>39</xdr:row>
      <xdr:rowOff>98699</xdr:rowOff>
    </xdr:to>
    <xdr:cxnSp macro="">
      <xdr:nvCxnSpPr>
        <xdr:cNvPr id="293" name="直線コネクタ 292"/>
        <xdr:cNvCxnSpPr/>
      </xdr:nvCxnSpPr>
      <xdr:spPr>
        <a:xfrm>
          <a:off x="8750300" y="67851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61290</xdr:rowOff>
    </xdr:from>
    <xdr:to>
      <xdr:col>45</xdr:col>
      <xdr:colOff>177800</xdr:colOff>
      <xdr:row>39</xdr:row>
      <xdr:rowOff>98634</xdr:rowOff>
    </xdr:to>
    <xdr:cxnSp macro="">
      <xdr:nvCxnSpPr>
        <xdr:cNvPr id="296" name="直線コネクタ 295"/>
        <xdr:cNvCxnSpPr/>
      </xdr:nvCxnSpPr>
      <xdr:spPr>
        <a:xfrm>
          <a:off x="7861300" y="6747840"/>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61290</xdr:rowOff>
    </xdr:from>
    <xdr:to>
      <xdr:col>41</xdr:col>
      <xdr:colOff>50800</xdr:colOff>
      <xdr:row>39</xdr:row>
      <xdr:rowOff>68246</xdr:rowOff>
    </xdr:to>
    <xdr:cxnSp macro="">
      <xdr:nvCxnSpPr>
        <xdr:cNvPr id="299" name="直線コネクタ 298"/>
        <xdr:cNvCxnSpPr/>
      </xdr:nvCxnSpPr>
      <xdr:spPr>
        <a:xfrm flipV="1">
          <a:off x="6972300" y="674784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6327</xdr:rowOff>
    </xdr:from>
    <xdr:to>
      <xdr:col>41</xdr:col>
      <xdr:colOff>101600</xdr:colOff>
      <xdr:row>39</xdr:row>
      <xdr:rowOff>107927</xdr:rowOff>
    </xdr:to>
    <xdr:sp macro="" textlink="">
      <xdr:nvSpPr>
        <xdr:cNvPr id="300" name="フローチャート: 判断 299"/>
        <xdr:cNvSpPr/>
      </xdr:nvSpPr>
      <xdr:spPr>
        <a:xfrm>
          <a:off x="7810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124453</xdr:rowOff>
    </xdr:from>
    <xdr:ext cx="469744" cy="259045"/>
    <xdr:sp macro="" textlink="">
      <xdr:nvSpPr>
        <xdr:cNvPr id="301" name="テキスト ボックス 300"/>
        <xdr:cNvSpPr txBox="1"/>
      </xdr:nvSpPr>
      <xdr:spPr>
        <a:xfrm>
          <a:off x="7626428"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171408</xdr:rowOff>
    </xdr:from>
    <xdr:to>
      <xdr:col>36</xdr:col>
      <xdr:colOff>165100</xdr:colOff>
      <xdr:row>39</xdr:row>
      <xdr:rowOff>101558</xdr:rowOff>
    </xdr:to>
    <xdr:sp macro="" textlink="">
      <xdr:nvSpPr>
        <xdr:cNvPr id="302" name="フローチャート: 判断 301"/>
        <xdr:cNvSpPr/>
      </xdr:nvSpPr>
      <xdr:spPr>
        <a:xfrm>
          <a:off x="6921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118085</xdr:rowOff>
    </xdr:from>
    <xdr:ext cx="469744" cy="259045"/>
    <xdr:sp macro="" textlink="">
      <xdr:nvSpPr>
        <xdr:cNvPr id="303" name="テキスト ボックス 302"/>
        <xdr:cNvSpPr txBox="1"/>
      </xdr:nvSpPr>
      <xdr:spPr>
        <a:xfrm>
          <a:off x="6737428" y="646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47589</xdr:rowOff>
    </xdr:from>
    <xdr:to>
      <xdr:col>55</xdr:col>
      <xdr:colOff>50800</xdr:colOff>
      <xdr:row>39</xdr:row>
      <xdr:rowOff>149189</xdr:rowOff>
    </xdr:to>
    <xdr:sp macro="" textlink="">
      <xdr:nvSpPr>
        <xdr:cNvPr id="309" name="楕円 308"/>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13932" cy="259045"/>
    <xdr:sp macro="" textlink="">
      <xdr:nvSpPr>
        <xdr:cNvPr id="310" name="労働費該当値テキスト"/>
        <xdr:cNvSpPr txBox="1"/>
      </xdr:nvSpPr>
      <xdr:spPr>
        <a:xfrm>
          <a:off x="10528300" y="6684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47899</xdr:rowOff>
    </xdr:from>
    <xdr:to>
      <xdr:col>50</xdr:col>
      <xdr:colOff>165100</xdr:colOff>
      <xdr:row>39</xdr:row>
      <xdr:rowOff>149499</xdr:rowOff>
    </xdr:to>
    <xdr:sp macro="" textlink="">
      <xdr:nvSpPr>
        <xdr:cNvPr id="311" name="楕円 310"/>
        <xdr:cNvSpPr/>
      </xdr:nvSpPr>
      <xdr:spPr>
        <a:xfrm>
          <a:off x="9588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140626</xdr:rowOff>
    </xdr:from>
    <xdr:ext cx="313932" cy="259045"/>
    <xdr:sp macro="" textlink="">
      <xdr:nvSpPr>
        <xdr:cNvPr id="312" name="テキスト ボックス 311"/>
        <xdr:cNvSpPr txBox="1"/>
      </xdr:nvSpPr>
      <xdr:spPr>
        <a:xfrm>
          <a:off x="9482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47834</xdr:rowOff>
    </xdr:from>
    <xdr:to>
      <xdr:col>46</xdr:col>
      <xdr:colOff>38100</xdr:colOff>
      <xdr:row>39</xdr:row>
      <xdr:rowOff>149434</xdr:rowOff>
    </xdr:to>
    <xdr:sp macro="" textlink="">
      <xdr:nvSpPr>
        <xdr:cNvPr id="313" name="楕円 312"/>
        <xdr:cNvSpPr/>
      </xdr:nvSpPr>
      <xdr:spPr>
        <a:xfrm>
          <a:off x="8699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140561</xdr:rowOff>
    </xdr:from>
    <xdr:ext cx="313932" cy="259045"/>
    <xdr:sp macro="" textlink="">
      <xdr:nvSpPr>
        <xdr:cNvPr id="314" name="テキスト ボックス 313"/>
        <xdr:cNvSpPr txBox="1"/>
      </xdr:nvSpPr>
      <xdr:spPr>
        <a:xfrm>
          <a:off x="8593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10490</xdr:rowOff>
    </xdr:from>
    <xdr:to>
      <xdr:col>41</xdr:col>
      <xdr:colOff>101600</xdr:colOff>
      <xdr:row>39</xdr:row>
      <xdr:rowOff>112090</xdr:rowOff>
    </xdr:to>
    <xdr:sp macro="" textlink="">
      <xdr:nvSpPr>
        <xdr:cNvPr id="315" name="楕円 314"/>
        <xdr:cNvSpPr/>
      </xdr:nvSpPr>
      <xdr:spPr>
        <a:xfrm>
          <a:off x="7810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103217</xdr:rowOff>
    </xdr:from>
    <xdr:ext cx="469744" cy="259045"/>
    <xdr:sp macro="" textlink="">
      <xdr:nvSpPr>
        <xdr:cNvPr id="316" name="テキスト ボックス 315"/>
        <xdr:cNvSpPr txBox="1"/>
      </xdr:nvSpPr>
      <xdr:spPr>
        <a:xfrm>
          <a:off x="7626428" y="67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17446</xdr:rowOff>
    </xdr:from>
    <xdr:to>
      <xdr:col>36</xdr:col>
      <xdr:colOff>165100</xdr:colOff>
      <xdr:row>39</xdr:row>
      <xdr:rowOff>119046</xdr:rowOff>
    </xdr:to>
    <xdr:sp macro="" textlink="">
      <xdr:nvSpPr>
        <xdr:cNvPr id="317" name="楕円 316"/>
        <xdr:cNvSpPr/>
      </xdr:nvSpPr>
      <xdr:spPr>
        <a:xfrm>
          <a:off x="6921500" y="67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110173</xdr:rowOff>
    </xdr:from>
    <xdr:ext cx="469744" cy="259045"/>
    <xdr:sp macro="" textlink="">
      <xdr:nvSpPr>
        <xdr:cNvPr id="318" name="テキスト ボックス 317"/>
        <xdr:cNvSpPr txBox="1"/>
      </xdr:nvSpPr>
      <xdr:spPr>
        <a:xfrm>
          <a:off x="6737428" y="67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114483</xdr:rowOff>
    </xdr:from>
    <xdr:to>
      <xdr:col>55</xdr:col>
      <xdr:colOff>0</xdr:colOff>
      <xdr:row>58</xdr:row>
      <xdr:rowOff>115718</xdr:rowOff>
    </xdr:to>
    <xdr:cxnSp macro="">
      <xdr:nvCxnSpPr>
        <xdr:cNvPr id="345" name="直線コネクタ 344"/>
        <xdr:cNvCxnSpPr/>
      </xdr:nvCxnSpPr>
      <xdr:spPr>
        <a:xfrm flipV="1">
          <a:off x="9639300" y="10058583"/>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114442</xdr:rowOff>
    </xdr:from>
    <xdr:to>
      <xdr:col>50</xdr:col>
      <xdr:colOff>114300</xdr:colOff>
      <xdr:row>58</xdr:row>
      <xdr:rowOff>115718</xdr:rowOff>
    </xdr:to>
    <xdr:cxnSp macro="">
      <xdr:nvCxnSpPr>
        <xdr:cNvPr id="348" name="直線コネクタ 347"/>
        <xdr:cNvCxnSpPr/>
      </xdr:nvCxnSpPr>
      <xdr:spPr>
        <a:xfrm>
          <a:off x="8750300" y="10058542"/>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114442</xdr:rowOff>
    </xdr:from>
    <xdr:to>
      <xdr:col>45</xdr:col>
      <xdr:colOff>177800</xdr:colOff>
      <xdr:row>58</xdr:row>
      <xdr:rowOff>116478</xdr:rowOff>
    </xdr:to>
    <xdr:cxnSp macro="">
      <xdr:nvCxnSpPr>
        <xdr:cNvPr id="351" name="直線コネクタ 350"/>
        <xdr:cNvCxnSpPr/>
      </xdr:nvCxnSpPr>
      <xdr:spPr>
        <a:xfrm flipV="1">
          <a:off x="7861300" y="10058542"/>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114897</xdr:rowOff>
    </xdr:from>
    <xdr:to>
      <xdr:col>41</xdr:col>
      <xdr:colOff>50800</xdr:colOff>
      <xdr:row>58</xdr:row>
      <xdr:rowOff>116478</xdr:rowOff>
    </xdr:to>
    <xdr:cxnSp macro="">
      <xdr:nvCxnSpPr>
        <xdr:cNvPr id="354" name="直線コネクタ 353"/>
        <xdr:cNvCxnSpPr/>
      </xdr:nvCxnSpPr>
      <xdr:spPr>
        <a:xfrm>
          <a:off x="6972300" y="10058997"/>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53786</xdr:rowOff>
    </xdr:from>
    <xdr:to>
      <xdr:col>41</xdr:col>
      <xdr:colOff>101600</xdr:colOff>
      <xdr:row>58</xdr:row>
      <xdr:rowOff>155386</xdr:rowOff>
    </xdr:to>
    <xdr:sp macro="" textlink="">
      <xdr:nvSpPr>
        <xdr:cNvPr id="355" name="フローチャート: 判断 354"/>
        <xdr:cNvSpPr/>
      </xdr:nvSpPr>
      <xdr:spPr>
        <a:xfrm>
          <a:off x="7810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463</xdr:rowOff>
    </xdr:from>
    <xdr:ext cx="534377" cy="259045"/>
    <xdr:sp macro="" textlink="">
      <xdr:nvSpPr>
        <xdr:cNvPr id="356" name="テキスト ボックス 355"/>
        <xdr:cNvSpPr txBox="1"/>
      </xdr:nvSpPr>
      <xdr:spPr>
        <a:xfrm>
          <a:off x="7594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53305</xdr:rowOff>
    </xdr:from>
    <xdr:to>
      <xdr:col>36</xdr:col>
      <xdr:colOff>165100</xdr:colOff>
      <xdr:row>58</xdr:row>
      <xdr:rowOff>154905</xdr:rowOff>
    </xdr:to>
    <xdr:sp macro="" textlink="">
      <xdr:nvSpPr>
        <xdr:cNvPr id="357" name="フローチャート: 判断 356"/>
        <xdr:cNvSpPr/>
      </xdr:nvSpPr>
      <xdr:spPr>
        <a:xfrm>
          <a:off x="6921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171432</xdr:rowOff>
    </xdr:from>
    <xdr:ext cx="534377" cy="259045"/>
    <xdr:sp macro="" textlink="">
      <xdr:nvSpPr>
        <xdr:cNvPr id="358" name="テキスト ボックス 357"/>
        <xdr:cNvSpPr txBox="1"/>
      </xdr:nvSpPr>
      <xdr:spPr>
        <a:xfrm>
          <a:off x="6705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63683</xdr:rowOff>
    </xdr:from>
    <xdr:to>
      <xdr:col>55</xdr:col>
      <xdr:colOff>50800</xdr:colOff>
      <xdr:row>58</xdr:row>
      <xdr:rowOff>165283</xdr:rowOff>
    </xdr:to>
    <xdr:sp macro="" textlink="">
      <xdr:nvSpPr>
        <xdr:cNvPr id="364" name="楕円 363"/>
        <xdr:cNvSpPr/>
      </xdr:nvSpPr>
      <xdr:spPr>
        <a:xfrm>
          <a:off x="10426700" y="100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150060</xdr:rowOff>
    </xdr:from>
    <xdr:ext cx="534377" cy="259045"/>
    <xdr:sp macro="" textlink="">
      <xdr:nvSpPr>
        <xdr:cNvPr id="365" name="農林水産業費該当値テキスト"/>
        <xdr:cNvSpPr txBox="1"/>
      </xdr:nvSpPr>
      <xdr:spPr>
        <a:xfrm>
          <a:off x="10528300" y="99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64918</xdr:rowOff>
    </xdr:from>
    <xdr:to>
      <xdr:col>50</xdr:col>
      <xdr:colOff>165100</xdr:colOff>
      <xdr:row>58</xdr:row>
      <xdr:rowOff>166518</xdr:rowOff>
    </xdr:to>
    <xdr:sp macro="" textlink="">
      <xdr:nvSpPr>
        <xdr:cNvPr id="366" name="楕円 365"/>
        <xdr:cNvSpPr/>
      </xdr:nvSpPr>
      <xdr:spPr>
        <a:xfrm>
          <a:off x="9588500" y="100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157645</xdr:rowOff>
    </xdr:from>
    <xdr:ext cx="534377" cy="259045"/>
    <xdr:sp macro="" textlink="">
      <xdr:nvSpPr>
        <xdr:cNvPr id="367" name="テキスト ボックス 366"/>
        <xdr:cNvSpPr txBox="1"/>
      </xdr:nvSpPr>
      <xdr:spPr>
        <a:xfrm>
          <a:off x="9372111" y="101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63642</xdr:rowOff>
    </xdr:from>
    <xdr:to>
      <xdr:col>46</xdr:col>
      <xdr:colOff>38100</xdr:colOff>
      <xdr:row>58</xdr:row>
      <xdr:rowOff>165242</xdr:rowOff>
    </xdr:to>
    <xdr:sp macro="" textlink="">
      <xdr:nvSpPr>
        <xdr:cNvPr id="368" name="楕円 367"/>
        <xdr:cNvSpPr/>
      </xdr:nvSpPr>
      <xdr:spPr>
        <a:xfrm>
          <a:off x="8699500" y="100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156369</xdr:rowOff>
    </xdr:from>
    <xdr:ext cx="534377" cy="259045"/>
    <xdr:sp macro="" textlink="">
      <xdr:nvSpPr>
        <xdr:cNvPr id="369" name="テキスト ボックス 368"/>
        <xdr:cNvSpPr txBox="1"/>
      </xdr:nvSpPr>
      <xdr:spPr>
        <a:xfrm>
          <a:off x="8483111" y="101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65678</xdr:rowOff>
    </xdr:from>
    <xdr:to>
      <xdr:col>41</xdr:col>
      <xdr:colOff>101600</xdr:colOff>
      <xdr:row>58</xdr:row>
      <xdr:rowOff>167278</xdr:rowOff>
    </xdr:to>
    <xdr:sp macro="" textlink="">
      <xdr:nvSpPr>
        <xdr:cNvPr id="370" name="楕円 369"/>
        <xdr:cNvSpPr/>
      </xdr:nvSpPr>
      <xdr:spPr>
        <a:xfrm>
          <a:off x="7810500" y="100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158405</xdr:rowOff>
    </xdr:from>
    <xdr:ext cx="534377" cy="259045"/>
    <xdr:sp macro="" textlink="">
      <xdr:nvSpPr>
        <xdr:cNvPr id="371" name="テキスト ボックス 370"/>
        <xdr:cNvSpPr txBox="1"/>
      </xdr:nvSpPr>
      <xdr:spPr>
        <a:xfrm>
          <a:off x="7594111" y="101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64097</xdr:rowOff>
    </xdr:from>
    <xdr:to>
      <xdr:col>36</xdr:col>
      <xdr:colOff>165100</xdr:colOff>
      <xdr:row>58</xdr:row>
      <xdr:rowOff>165697</xdr:rowOff>
    </xdr:to>
    <xdr:sp macro="" textlink="">
      <xdr:nvSpPr>
        <xdr:cNvPr id="372" name="楕円 371"/>
        <xdr:cNvSpPr/>
      </xdr:nvSpPr>
      <xdr:spPr>
        <a:xfrm>
          <a:off x="6921500" y="100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156824</xdr:rowOff>
    </xdr:from>
    <xdr:ext cx="534377" cy="259045"/>
    <xdr:sp macro="" textlink="">
      <xdr:nvSpPr>
        <xdr:cNvPr id="373" name="テキスト ボックス 372"/>
        <xdr:cNvSpPr txBox="1"/>
      </xdr:nvSpPr>
      <xdr:spPr>
        <a:xfrm>
          <a:off x="6705111" y="101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10632</xdr:rowOff>
    </xdr:from>
    <xdr:to>
      <xdr:col>55</xdr:col>
      <xdr:colOff>0</xdr:colOff>
      <xdr:row>79</xdr:row>
      <xdr:rowOff>16859</xdr:rowOff>
    </xdr:to>
    <xdr:cxnSp macro="">
      <xdr:nvCxnSpPr>
        <xdr:cNvPr id="402" name="直線コネクタ 401"/>
        <xdr:cNvCxnSpPr/>
      </xdr:nvCxnSpPr>
      <xdr:spPr>
        <a:xfrm flipV="1">
          <a:off x="9639300" y="13555182"/>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7364</xdr:rowOff>
    </xdr:from>
    <xdr:to>
      <xdr:col>50</xdr:col>
      <xdr:colOff>114300</xdr:colOff>
      <xdr:row>79</xdr:row>
      <xdr:rowOff>16859</xdr:rowOff>
    </xdr:to>
    <xdr:cxnSp macro="">
      <xdr:nvCxnSpPr>
        <xdr:cNvPr id="405" name="直線コネクタ 404"/>
        <xdr:cNvCxnSpPr/>
      </xdr:nvCxnSpPr>
      <xdr:spPr>
        <a:xfrm>
          <a:off x="8750300" y="13551914"/>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7364</xdr:rowOff>
    </xdr:from>
    <xdr:to>
      <xdr:col>45</xdr:col>
      <xdr:colOff>177800</xdr:colOff>
      <xdr:row>79</xdr:row>
      <xdr:rowOff>29035</xdr:rowOff>
    </xdr:to>
    <xdr:cxnSp macro="">
      <xdr:nvCxnSpPr>
        <xdr:cNvPr id="408" name="直線コネクタ 407"/>
        <xdr:cNvCxnSpPr/>
      </xdr:nvCxnSpPr>
      <xdr:spPr>
        <a:xfrm flipV="1">
          <a:off x="7861300" y="13551914"/>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29035</xdr:rowOff>
    </xdr:from>
    <xdr:to>
      <xdr:col>41</xdr:col>
      <xdr:colOff>50800</xdr:colOff>
      <xdr:row>79</xdr:row>
      <xdr:rowOff>31826</xdr:rowOff>
    </xdr:to>
    <xdr:cxnSp macro="">
      <xdr:nvCxnSpPr>
        <xdr:cNvPr id="411" name="直線コネクタ 410"/>
        <xdr:cNvCxnSpPr/>
      </xdr:nvCxnSpPr>
      <xdr:spPr>
        <a:xfrm flipV="1">
          <a:off x="6972300" y="13573585"/>
          <a:ext cx="8890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125349</xdr:rowOff>
    </xdr:from>
    <xdr:to>
      <xdr:col>41</xdr:col>
      <xdr:colOff>101600</xdr:colOff>
      <xdr:row>79</xdr:row>
      <xdr:rowOff>55499</xdr:rowOff>
    </xdr:to>
    <xdr:sp macro="" textlink="">
      <xdr:nvSpPr>
        <xdr:cNvPr id="412" name="フローチャート: 判断 411"/>
        <xdr:cNvSpPr/>
      </xdr:nvSpPr>
      <xdr:spPr>
        <a:xfrm>
          <a:off x="7810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72026</xdr:rowOff>
    </xdr:from>
    <xdr:ext cx="534377" cy="259045"/>
    <xdr:sp macro="" textlink="">
      <xdr:nvSpPr>
        <xdr:cNvPr id="413" name="テキスト ボックス 412"/>
        <xdr:cNvSpPr txBox="1"/>
      </xdr:nvSpPr>
      <xdr:spPr>
        <a:xfrm>
          <a:off x="759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131336</xdr:rowOff>
    </xdr:from>
    <xdr:to>
      <xdr:col>36</xdr:col>
      <xdr:colOff>165100</xdr:colOff>
      <xdr:row>79</xdr:row>
      <xdr:rowOff>61486</xdr:rowOff>
    </xdr:to>
    <xdr:sp macro="" textlink="">
      <xdr:nvSpPr>
        <xdr:cNvPr id="414" name="フローチャート: 判断 413"/>
        <xdr:cNvSpPr/>
      </xdr:nvSpPr>
      <xdr:spPr>
        <a:xfrm>
          <a:off x="6921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78013</xdr:rowOff>
    </xdr:from>
    <xdr:ext cx="534377" cy="259045"/>
    <xdr:sp macro="" textlink="">
      <xdr:nvSpPr>
        <xdr:cNvPr id="415" name="テキスト ボックス 414"/>
        <xdr:cNvSpPr txBox="1"/>
      </xdr:nvSpPr>
      <xdr:spPr>
        <a:xfrm>
          <a:off x="6705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131282</xdr:rowOff>
    </xdr:from>
    <xdr:to>
      <xdr:col>55</xdr:col>
      <xdr:colOff>50800</xdr:colOff>
      <xdr:row>79</xdr:row>
      <xdr:rowOff>61432</xdr:rowOff>
    </xdr:to>
    <xdr:sp macro="" textlink="">
      <xdr:nvSpPr>
        <xdr:cNvPr id="421" name="楕円 420"/>
        <xdr:cNvSpPr/>
      </xdr:nvSpPr>
      <xdr:spPr>
        <a:xfrm>
          <a:off x="10426700" y="135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46209</xdr:rowOff>
    </xdr:from>
    <xdr:ext cx="534377" cy="259045"/>
    <xdr:sp macro="" textlink="">
      <xdr:nvSpPr>
        <xdr:cNvPr id="422" name="商工費該当値テキスト"/>
        <xdr:cNvSpPr txBox="1"/>
      </xdr:nvSpPr>
      <xdr:spPr>
        <a:xfrm>
          <a:off x="10528300" y="134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137509</xdr:rowOff>
    </xdr:from>
    <xdr:to>
      <xdr:col>50</xdr:col>
      <xdr:colOff>165100</xdr:colOff>
      <xdr:row>79</xdr:row>
      <xdr:rowOff>67659</xdr:rowOff>
    </xdr:to>
    <xdr:sp macro="" textlink="">
      <xdr:nvSpPr>
        <xdr:cNvPr id="423" name="楕円 422"/>
        <xdr:cNvSpPr/>
      </xdr:nvSpPr>
      <xdr:spPr>
        <a:xfrm>
          <a:off x="9588500" y="13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58786</xdr:rowOff>
    </xdr:from>
    <xdr:ext cx="534377" cy="259045"/>
    <xdr:sp macro="" textlink="">
      <xdr:nvSpPr>
        <xdr:cNvPr id="424" name="テキスト ボックス 423"/>
        <xdr:cNvSpPr txBox="1"/>
      </xdr:nvSpPr>
      <xdr:spPr>
        <a:xfrm>
          <a:off x="9372111" y="136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128014</xdr:rowOff>
    </xdr:from>
    <xdr:to>
      <xdr:col>46</xdr:col>
      <xdr:colOff>38100</xdr:colOff>
      <xdr:row>79</xdr:row>
      <xdr:rowOff>58164</xdr:rowOff>
    </xdr:to>
    <xdr:sp macro="" textlink="">
      <xdr:nvSpPr>
        <xdr:cNvPr id="425" name="楕円 424"/>
        <xdr:cNvSpPr/>
      </xdr:nvSpPr>
      <xdr:spPr>
        <a:xfrm>
          <a:off x="8699500" y="1350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49291</xdr:rowOff>
    </xdr:from>
    <xdr:ext cx="534377" cy="259045"/>
    <xdr:sp macro="" textlink="">
      <xdr:nvSpPr>
        <xdr:cNvPr id="426" name="テキスト ボックス 425"/>
        <xdr:cNvSpPr txBox="1"/>
      </xdr:nvSpPr>
      <xdr:spPr>
        <a:xfrm>
          <a:off x="8483111" y="135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149685</xdr:rowOff>
    </xdr:from>
    <xdr:to>
      <xdr:col>41</xdr:col>
      <xdr:colOff>101600</xdr:colOff>
      <xdr:row>79</xdr:row>
      <xdr:rowOff>79835</xdr:rowOff>
    </xdr:to>
    <xdr:sp macro="" textlink="">
      <xdr:nvSpPr>
        <xdr:cNvPr id="427" name="楕円 426"/>
        <xdr:cNvSpPr/>
      </xdr:nvSpPr>
      <xdr:spPr>
        <a:xfrm>
          <a:off x="7810500" y="135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70962</xdr:rowOff>
    </xdr:from>
    <xdr:ext cx="469744" cy="259045"/>
    <xdr:sp macro="" textlink="">
      <xdr:nvSpPr>
        <xdr:cNvPr id="428" name="テキスト ボックス 427"/>
        <xdr:cNvSpPr txBox="1"/>
      </xdr:nvSpPr>
      <xdr:spPr>
        <a:xfrm>
          <a:off x="7626428" y="13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152476</xdr:rowOff>
    </xdr:from>
    <xdr:to>
      <xdr:col>36</xdr:col>
      <xdr:colOff>165100</xdr:colOff>
      <xdr:row>79</xdr:row>
      <xdr:rowOff>82626</xdr:rowOff>
    </xdr:to>
    <xdr:sp macro="" textlink="">
      <xdr:nvSpPr>
        <xdr:cNvPr id="429" name="楕円 428"/>
        <xdr:cNvSpPr/>
      </xdr:nvSpPr>
      <xdr:spPr>
        <a:xfrm>
          <a:off x="6921500" y="135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73753</xdr:rowOff>
    </xdr:from>
    <xdr:ext cx="469744" cy="259045"/>
    <xdr:sp macro="" textlink="">
      <xdr:nvSpPr>
        <xdr:cNvPr id="430" name="テキスト ボックス 429"/>
        <xdr:cNvSpPr txBox="1"/>
      </xdr:nvSpPr>
      <xdr:spPr>
        <a:xfrm>
          <a:off x="6737428" y="1361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87381</xdr:rowOff>
    </xdr:from>
    <xdr:to>
      <xdr:col>55</xdr:col>
      <xdr:colOff>0</xdr:colOff>
      <xdr:row>98</xdr:row>
      <xdr:rowOff>106747</xdr:rowOff>
    </xdr:to>
    <xdr:cxnSp macro="">
      <xdr:nvCxnSpPr>
        <xdr:cNvPr id="461" name="直線コネクタ 460"/>
        <xdr:cNvCxnSpPr/>
      </xdr:nvCxnSpPr>
      <xdr:spPr>
        <a:xfrm flipV="1">
          <a:off x="9639300" y="16889481"/>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51507</xdr:rowOff>
    </xdr:from>
    <xdr:to>
      <xdr:col>50</xdr:col>
      <xdr:colOff>114300</xdr:colOff>
      <xdr:row>98</xdr:row>
      <xdr:rowOff>106747</xdr:rowOff>
    </xdr:to>
    <xdr:cxnSp macro="">
      <xdr:nvCxnSpPr>
        <xdr:cNvPr id="464" name="直線コネクタ 463"/>
        <xdr:cNvCxnSpPr/>
      </xdr:nvCxnSpPr>
      <xdr:spPr>
        <a:xfrm>
          <a:off x="8750300" y="16682157"/>
          <a:ext cx="889000" cy="2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51507</xdr:rowOff>
    </xdr:from>
    <xdr:to>
      <xdr:col>45</xdr:col>
      <xdr:colOff>177800</xdr:colOff>
      <xdr:row>97</xdr:row>
      <xdr:rowOff>127425</xdr:rowOff>
    </xdr:to>
    <xdr:cxnSp macro="">
      <xdr:nvCxnSpPr>
        <xdr:cNvPr id="467" name="直線コネクタ 466"/>
        <xdr:cNvCxnSpPr/>
      </xdr:nvCxnSpPr>
      <xdr:spPr>
        <a:xfrm flipV="1">
          <a:off x="7861300" y="16682157"/>
          <a:ext cx="8890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127425</xdr:rowOff>
    </xdr:from>
    <xdr:to>
      <xdr:col>41</xdr:col>
      <xdr:colOff>50800</xdr:colOff>
      <xdr:row>98</xdr:row>
      <xdr:rowOff>122425</xdr:rowOff>
    </xdr:to>
    <xdr:cxnSp macro="">
      <xdr:nvCxnSpPr>
        <xdr:cNvPr id="470" name="直線コネクタ 469"/>
        <xdr:cNvCxnSpPr/>
      </xdr:nvCxnSpPr>
      <xdr:spPr>
        <a:xfrm flipV="1">
          <a:off x="6972300" y="16758075"/>
          <a:ext cx="889000" cy="16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138241</xdr:rowOff>
    </xdr:from>
    <xdr:to>
      <xdr:col>41</xdr:col>
      <xdr:colOff>101600</xdr:colOff>
      <xdr:row>99</xdr:row>
      <xdr:rowOff>68391</xdr:rowOff>
    </xdr:to>
    <xdr:sp macro="" textlink="">
      <xdr:nvSpPr>
        <xdr:cNvPr id="471" name="フローチャート: 判断 470"/>
        <xdr:cNvSpPr/>
      </xdr:nvSpPr>
      <xdr:spPr>
        <a:xfrm>
          <a:off x="7810500" y="1694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59518</xdr:rowOff>
    </xdr:from>
    <xdr:ext cx="534377" cy="259045"/>
    <xdr:sp macro="" textlink="">
      <xdr:nvSpPr>
        <xdr:cNvPr id="472" name="テキスト ボックス 471"/>
        <xdr:cNvSpPr txBox="1"/>
      </xdr:nvSpPr>
      <xdr:spPr>
        <a:xfrm>
          <a:off x="7594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137240</xdr:rowOff>
    </xdr:from>
    <xdr:to>
      <xdr:col>36</xdr:col>
      <xdr:colOff>165100</xdr:colOff>
      <xdr:row>99</xdr:row>
      <xdr:rowOff>67390</xdr:rowOff>
    </xdr:to>
    <xdr:sp macro="" textlink="">
      <xdr:nvSpPr>
        <xdr:cNvPr id="473" name="フローチャート: 判断 472"/>
        <xdr:cNvSpPr/>
      </xdr:nvSpPr>
      <xdr:spPr>
        <a:xfrm>
          <a:off x="6921500" y="169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58517</xdr:rowOff>
    </xdr:from>
    <xdr:ext cx="534377" cy="259045"/>
    <xdr:sp macro="" textlink="">
      <xdr:nvSpPr>
        <xdr:cNvPr id="474" name="テキスト ボックス 473"/>
        <xdr:cNvSpPr txBox="1"/>
      </xdr:nvSpPr>
      <xdr:spPr>
        <a:xfrm>
          <a:off x="6705111" y="170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36581</xdr:rowOff>
    </xdr:from>
    <xdr:to>
      <xdr:col>55</xdr:col>
      <xdr:colOff>50800</xdr:colOff>
      <xdr:row>98</xdr:row>
      <xdr:rowOff>138181</xdr:rowOff>
    </xdr:to>
    <xdr:sp macro="" textlink="">
      <xdr:nvSpPr>
        <xdr:cNvPr id="480" name="楕円 479"/>
        <xdr:cNvSpPr/>
      </xdr:nvSpPr>
      <xdr:spPr>
        <a:xfrm>
          <a:off x="10426700" y="168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59458</xdr:rowOff>
    </xdr:from>
    <xdr:ext cx="599010" cy="259045"/>
    <xdr:sp macro="" textlink="">
      <xdr:nvSpPr>
        <xdr:cNvPr id="481" name="土木費該当値テキスト"/>
        <xdr:cNvSpPr txBox="1"/>
      </xdr:nvSpPr>
      <xdr:spPr>
        <a:xfrm>
          <a:off x="10528300" y="1669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55947</xdr:rowOff>
    </xdr:from>
    <xdr:to>
      <xdr:col>50</xdr:col>
      <xdr:colOff>165100</xdr:colOff>
      <xdr:row>98</xdr:row>
      <xdr:rowOff>157547</xdr:rowOff>
    </xdr:to>
    <xdr:sp macro="" textlink="">
      <xdr:nvSpPr>
        <xdr:cNvPr id="482" name="楕円 481"/>
        <xdr:cNvSpPr/>
      </xdr:nvSpPr>
      <xdr:spPr>
        <a:xfrm>
          <a:off x="9588500" y="168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148674</xdr:rowOff>
    </xdr:from>
    <xdr:ext cx="599010" cy="259045"/>
    <xdr:sp macro="" textlink="">
      <xdr:nvSpPr>
        <xdr:cNvPr id="483" name="テキスト ボックス 482"/>
        <xdr:cNvSpPr txBox="1"/>
      </xdr:nvSpPr>
      <xdr:spPr>
        <a:xfrm>
          <a:off x="9339795" y="169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707</xdr:rowOff>
    </xdr:from>
    <xdr:to>
      <xdr:col>46</xdr:col>
      <xdr:colOff>38100</xdr:colOff>
      <xdr:row>97</xdr:row>
      <xdr:rowOff>102307</xdr:rowOff>
    </xdr:to>
    <xdr:sp macro="" textlink="">
      <xdr:nvSpPr>
        <xdr:cNvPr id="484" name="楕円 483"/>
        <xdr:cNvSpPr/>
      </xdr:nvSpPr>
      <xdr:spPr>
        <a:xfrm>
          <a:off x="8699500" y="166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118834</xdr:rowOff>
    </xdr:from>
    <xdr:ext cx="599010" cy="259045"/>
    <xdr:sp macro="" textlink="">
      <xdr:nvSpPr>
        <xdr:cNvPr id="485" name="テキスト ボックス 484"/>
        <xdr:cNvSpPr txBox="1"/>
      </xdr:nvSpPr>
      <xdr:spPr>
        <a:xfrm>
          <a:off x="8450795" y="1640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76625</xdr:rowOff>
    </xdr:from>
    <xdr:to>
      <xdr:col>41</xdr:col>
      <xdr:colOff>101600</xdr:colOff>
      <xdr:row>98</xdr:row>
      <xdr:rowOff>6775</xdr:rowOff>
    </xdr:to>
    <xdr:sp macro="" textlink="">
      <xdr:nvSpPr>
        <xdr:cNvPr id="486" name="楕円 485"/>
        <xdr:cNvSpPr/>
      </xdr:nvSpPr>
      <xdr:spPr>
        <a:xfrm>
          <a:off x="7810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23302</xdr:rowOff>
    </xdr:from>
    <xdr:ext cx="599010" cy="259045"/>
    <xdr:sp macro="" textlink="">
      <xdr:nvSpPr>
        <xdr:cNvPr id="487" name="テキスト ボックス 486"/>
        <xdr:cNvSpPr txBox="1"/>
      </xdr:nvSpPr>
      <xdr:spPr>
        <a:xfrm>
          <a:off x="7561795" y="1648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71625</xdr:rowOff>
    </xdr:from>
    <xdr:to>
      <xdr:col>36</xdr:col>
      <xdr:colOff>165100</xdr:colOff>
      <xdr:row>99</xdr:row>
      <xdr:rowOff>1775</xdr:rowOff>
    </xdr:to>
    <xdr:sp macro="" textlink="">
      <xdr:nvSpPr>
        <xdr:cNvPr id="488" name="楕円 487"/>
        <xdr:cNvSpPr/>
      </xdr:nvSpPr>
      <xdr:spPr>
        <a:xfrm>
          <a:off x="6921500" y="168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18302</xdr:rowOff>
    </xdr:from>
    <xdr:ext cx="599010" cy="259045"/>
    <xdr:sp macro="" textlink="">
      <xdr:nvSpPr>
        <xdr:cNvPr id="489" name="テキスト ボックス 488"/>
        <xdr:cNvSpPr txBox="1"/>
      </xdr:nvSpPr>
      <xdr:spPr>
        <a:xfrm>
          <a:off x="6672795" y="1664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148013</xdr:rowOff>
    </xdr:from>
    <xdr:to>
      <xdr:col>85</xdr:col>
      <xdr:colOff>127000</xdr:colOff>
      <xdr:row>38</xdr:row>
      <xdr:rowOff>14747</xdr:rowOff>
    </xdr:to>
    <xdr:cxnSp macro="">
      <xdr:nvCxnSpPr>
        <xdr:cNvPr id="518" name="直線コネクタ 517"/>
        <xdr:cNvCxnSpPr/>
      </xdr:nvCxnSpPr>
      <xdr:spPr>
        <a:xfrm flipV="1">
          <a:off x="15481300" y="6491663"/>
          <a:ext cx="8382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14747</xdr:rowOff>
    </xdr:from>
    <xdr:to>
      <xdr:col>81</xdr:col>
      <xdr:colOff>50800</xdr:colOff>
      <xdr:row>38</xdr:row>
      <xdr:rowOff>23586</xdr:rowOff>
    </xdr:to>
    <xdr:cxnSp macro="">
      <xdr:nvCxnSpPr>
        <xdr:cNvPr id="521" name="直線コネクタ 520"/>
        <xdr:cNvCxnSpPr/>
      </xdr:nvCxnSpPr>
      <xdr:spPr>
        <a:xfrm flipV="1">
          <a:off x="14592300" y="652984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167356</xdr:rowOff>
    </xdr:from>
    <xdr:to>
      <xdr:col>76</xdr:col>
      <xdr:colOff>114300</xdr:colOff>
      <xdr:row>38</xdr:row>
      <xdr:rowOff>23586</xdr:rowOff>
    </xdr:to>
    <xdr:cxnSp macro="">
      <xdr:nvCxnSpPr>
        <xdr:cNvPr id="524" name="直線コネクタ 523"/>
        <xdr:cNvCxnSpPr/>
      </xdr:nvCxnSpPr>
      <xdr:spPr>
        <a:xfrm>
          <a:off x="13703300" y="6511006"/>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167356</xdr:rowOff>
    </xdr:from>
    <xdr:to>
      <xdr:col>71</xdr:col>
      <xdr:colOff>177800</xdr:colOff>
      <xdr:row>38</xdr:row>
      <xdr:rowOff>47834</xdr:rowOff>
    </xdr:to>
    <xdr:cxnSp macro="">
      <xdr:nvCxnSpPr>
        <xdr:cNvPr id="527" name="直線コネクタ 526"/>
        <xdr:cNvCxnSpPr/>
      </xdr:nvCxnSpPr>
      <xdr:spPr>
        <a:xfrm flipV="1">
          <a:off x="12814300" y="6511006"/>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36585</xdr:rowOff>
    </xdr:from>
    <xdr:to>
      <xdr:col>72</xdr:col>
      <xdr:colOff>38100</xdr:colOff>
      <xdr:row>38</xdr:row>
      <xdr:rowOff>138185</xdr:rowOff>
    </xdr:to>
    <xdr:sp macro="" textlink="">
      <xdr:nvSpPr>
        <xdr:cNvPr id="528" name="フローチャート: 判断 527"/>
        <xdr:cNvSpPr/>
      </xdr:nvSpPr>
      <xdr:spPr>
        <a:xfrm>
          <a:off x="13652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129312</xdr:rowOff>
    </xdr:from>
    <xdr:ext cx="534377" cy="259045"/>
    <xdr:sp macro="" textlink="">
      <xdr:nvSpPr>
        <xdr:cNvPr id="529" name="テキスト ボックス 528"/>
        <xdr:cNvSpPr txBox="1"/>
      </xdr:nvSpPr>
      <xdr:spPr>
        <a:xfrm>
          <a:off x="13436111" y="66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39721</xdr:rowOff>
    </xdr:from>
    <xdr:to>
      <xdr:col>67</xdr:col>
      <xdr:colOff>101600</xdr:colOff>
      <xdr:row>38</xdr:row>
      <xdr:rowOff>141321</xdr:rowOff>
    </xdr:to>
    <xdr:sp macro="" textlink="">
      <xdr:nvSpPr>
        <xdr:cNvPr id="530" name="フローチャート: 判断 529"/>
        <xdr:cNvSpPr/>
      </xdr:nvSpPr>
      <xdr:spPr>
        <a:xfrm>
          <a:off x="12763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132448</xdr:rowOff>
    </xdr:from>
    <xdr:ext cx="534377" cy="259045"/>
    <xdr:sp macro="" textlink="">
      <xdr:nvSpPr>
        <xdr:cNvPr id="531" name="テキスト ボックス 530"/>
        <xdr:cNvSpPr txBox="1"/>
      </xdr:nvSpPr>
      <xdr:spPr>
        <a:xfrm>
          <a:off x="12547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97213</xdr:rowOff>
    </xdr:from>
    <xdr:to>
      <xdr:col>85</xdr:col>
      <xdr:colOff>177800</xdr:colOff>
      <xdr:row>38</xdr:row>
      <xdr:rowOff>27363</xdr:rowOff>
    </xdr:to>
    <xdr:sp macro="" textlink="">
      <xdr:nvSpPr>
        <xdr:cNvPr id="537" name="楕円 536"/>
        <xdr:cNvSpPr/>
      </xdr:nvSpPr>
      <xdr:spPr>
        <a:xfrm>
          <a:off x="16268700" y="64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120090</xdr:rowOff>
    </xdr:from>
    <xdr:ext cx="534377" cy="259045"/>
    <xdr:sp macro="" textlink="">
      <xdr:nvSpPr>
        <xdr:cNvPr id="538" name="消防費該当値テキスト"/>
        <xdr:cNvSpPr txBox="1"/>
      </xdr:nvSpPr>
      <xdr:spPr>
        <a:xfrm>
          <a:off x="16370300" y="62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135397</xdr:rowOff>
    </xdr:from>
    <xdr:to>
      <xdr:col>81</xdr:col>
      <xdr:colOff>101600</xdr:colOff>
      <xdr:row>38</xdr:row>
      <xdr:rowOff>65547</xdr:rowOff>
    </xdr:to>
    <xdr:sp macro="" textlink="">
      <xdr:nvSpPr>
        <xdr:cNvPr id="539" name="楕円 538"/>
        <xdr:cNvSpPr/>
      </xdr:nvSpPr>
      <xdr:spPr>
        <a:xfrm>
          <a:off x="15430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56674</xdr:rowOff>
    </xdr:from>
    <xdr:ext cx="534377" cy="259045"/>
    <xdr:sp macro="" textlink="">
      <xdr:nvSpPr>
        <xdr:cNvPr id="540" name="テキスト ボックス 539"/>
        <xdr:cNvSpPr txBox="1"/>
      </xdr:nvSpPr>
      <xdr:spPr>
        <a:xfrm>
          <a:off x="15214111" y="6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144237</xdr:rowOff>
    </xdr:from>
    <xdr:to>
      <xdr:col>76</xdr:col>
      <xdr:colOff>165100</xdr:colOff>
      <xdr:row>38</xdr:row>
      <xdr:rowOff>74386</xdr:rowOff>
    </xdr:to>
    <xdr:sp macro="" textlink="">
      <xdr:nvSpPr>
        <xdr:cNvPr id="541" name="楕円 540"/>
        <xdr:cNvSpPr/>
      </xdr:nvSpPr>
      <xdr:spPr>
        <a:xfrm>
          <a:off x="14541500" y="6487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65513</xdr:rowOff>
    </xdr:from>
    <xdr:ext cx="534377" cy="259045"/>
    <xdr:sp macro="" textlink="">
      <xdr:nvSpPr>
        <xdr:cNvPr id="542" name="テキスト ボックス 541"/>
        <xdr:cNvSpPr txBox="1"/>
      </xdr:nvSpPr>
      <xdr:spPr>
        <a:xfrm>
          <a:off x="14325111" y="65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116557</xdr:rowOff>
    </xdr:from>
    <xdr:to>
      <xdr:col>72</xdr:col>
      <xdr:colOff>38100</xdr:colOff>
      <xdr:row>38</xdr:row>
      <xdr:rowOff>46707</xdr:rowOff>
    </xdr:to>
    <xdr:sp macro="" textlink="">
      <xdr:nvSpPr>
        <xdr:cNvPr id="543" name="楕円 542"/>
        <xdr:cNvSpPr/>
      </xdr:nvSpPr>
      <xdr:spPr>
        <a:xfrm>
          <a:off x="13652500" y="64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63234</xdr:rowOff>
    </xdr:from>
    <xdr:ext cx="534377" cy="259045"/>
    <xdr:sp macro="" textlink="">
      <xdr:nvSpPr>
        <xdr:cNvPr id="544" name="テキスト ボックス 543"/>
        <xdr:cNvSpPr txBox="1"/>
      </xdr:nvSpPr>
      <xdr:spPr>
        <a:xfrm>
          <a:off x="13436111" y="62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168484</xdr:rowOff>
    </xdr:from>
    <xdr:to>
      <xdr:col>67</xdr:col>
      <xdr:colOff>101600</xdr:colOff>
      <xdr:row>38</xdr:row>
      <xdr:rowOff>98634</xdr:rowOff>
    </xdr:to>
    <xdr:sp macro="" textlink="">
      <xdr:nvSpPr>
        <xdr:cNvPr id="545" name="楕円 544"/>
        <xdr:cNvSpPr/>
      </xdr:nvSpPr>
      <xdr:spPr>
        <a:xfrm>
          <a:off x="12763500" y="65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115160</xdr:rowOff>
    </xdr:from>
    <xdr:ext cx="534377" cy="259045"/>
    <xdr:sp macro="" textlink="">
      <xdr:nvSpPr>
        <xdr:cNvPr id="546" name="テキスト ボックス 545"/>
        <xdr:cNvSpPr txBox="1"/>
      </xdr:nvSpPr>
      <xdr:spPr>
        <a:xfrm>
          <a:off x="12547111" y="62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80809</xdr:rowOff>
    </xdr:from>
    <xdr:to>
      <xdr:col>85</xdr:col>
      <xdr:colOff>127000</xdr:colOff>
      <xdr:row>58</xdr:row>
      <xdr:rowOff>86854</xdr:rowOff>
    </xdr:to>
    <xdr:cxnSp macro="">
      <xdr:nvCxnSpPr>
        <xdr:cNvPr id="575" name="直線コネクタ 574"/>
        <xdr:cNvCxnSpPr/>
      </xdr:nvCxnSpPr>
      <xdr:spPr>
        <a:xfrm>
          <a:off x="15481300" y="10024909"/>
          <a:ext cx="8382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45208</xdr:rowOff>
    </xdr:from>
    <xdr:to>
      <xdr:col>81</xdr:col>
      <xdr:colOff>50800</xdr:colOff>
      <xdr:row>58</xdr:row>
      <xdr:rowOff>80809</xdr:rowOff>
    </xdr:to>
    <xdr:cxnSp macro="">
      <xdr:nvCxnSpPr>
        <xdr:cNvPr id="578" name="直線コネクタ 577"/>
        <xdr:cNvCxnSpPr/>
      </xdr:nvCxnSpPr>
      <xdr:spPr>
        <a:xfrm>
          <a:off x="14592300" y="9989308"/>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104008</xdr:rowOff>
    </xdr:from>
    <xdr:to>
      <xdr:col>76</xdr:col>
      <xdr:colOff>114300</xdr:colOff>
      <xdr:row>58</xdr:row>
      <xdr:rowOff>45208</xdr:rowOff>
    </xdr:to>
    <xdr:cxnSp macro="">
      <xdr:nvCxnSpPr>
        <xdr:cNvPr id="581" name="直線コネクタ 580"/>
        <xdr:cNvCxnSpPr/>
      </xdr:nvCxnSpPr>
      <xdr:spPr>
        <a:xfrm>
          <a:off x="13703300" y="9876658"/>
          <a:ext cx="889000" cy="1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104008</xdr:rowOff>
    </xdr:from>
    <xdr:to>
      <xdr:col>71</xdr:col>
      <xdr:colOff>177800</xdr:colOff>
      <xdr:row>58</xdr:row>
      <xdr:rowOff>48104</xdr:rowOff>
    </xdr:to>
    <xdr:cxnSp macro="">
      <xdr:nvCxnSpPr>
        <xdr:cNvPr id="584" name="直線コネクタ 583"/>
        <xdr:cNvCxnSpPr/>
      </xdr:nvCxnSpPr>
      <xdr:spPr>
        <a:xfrm flipV="1">
          <a:off x="12814300" y="9876658"/>
          <a:ext cx="889000" cy="11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22840</xdr:rowOff>
    </xdr:from>
    <xdr:to>
      <xdr:col>72</xdr:col>
      <xdr:colOff>38100</xdr:colOff>
      <xdr:row>58</xdr:row>
      <xdr:rowOff>124440</xdr:rowOff>
    </xdr:to>
    <xdr:sp macro="" textlink="">
      <xdr:nvSpPr>
        <xdr:cNvPr id="585" name="フローチャート: 判断 584"/>
        <xdr:cNvSpPr/>
      </xdr:nvSpPr>
      <xdr:spPr>
        <a:xfrm>
          <a:off x="13652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115567</xdr:rowOff>
    </xdr:from>
    <xdr:ext cx="534377" cy="259045"/>
    <xdr:sp macro="" textlink="">
      <xdr:nvSpPr>
        <xdr:cNvPr id="586" name="テキスト ボックス 585"/>
        <xdr:cNvSpPr txBox="1"/>
      </xdr:nvSpPr>
      <xdr:spPr>
        <a:xfrm>
          <a:off x="13436111" y="1005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27062</xdr:rowOff>
    </xdr:from>
    <xdr:to>
      <xdr:col>67</xdr:col>
      <xdr:colOff>101600</xdr:colOff>
      <xdr:row>58</xdr:row>
      <xdr:rowOff>128662</xdr:rowOff>
    </xdr:to>
    <xdr:sp macro="" textlink="">
      <xdr:nvSpPr>
        <xdr:cNvPr id="587" name="フローチャート: 判断 586"/>
        <xdr:cNvSpPr/>
      </xdr:nvSpPr>
      <xdr:spPr>
        <a:xfrm>
          <a:off x="12763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119789</xdr:rowOff>
    </xdr:from>
    <xdr:ext cx="534377" cy="259045"/>
    <xdr:sp macro="" textlink="">
      <xdr:nvSpPr>
        <xdr:cNvPr id="588" name="テキスト ボックス 587"/>
        <xdr:cNvSpPr txBox="1"/>
      </xdr:nvSpPr>
      <xdr:spPr>
        <a:xfrm>
          <a:off x="12547111" y="100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36054</xdr:rowOff>
    </xdr:from>
    <xdr:to>
      <xdr:col>85</xdr:col>
      <xdr:colOff>177800</xdr:colOff>
      <xdr:row>58</xdr:row>
      <xdr:rowOff>137654</xdr:rowOff>
    </xdr:to>
    <xdr:sp macro="" textlink="">
      <xdr:nvSpPr>
        <xdr:cNvPr id="594" name="楕円 593"/>
        <xdr:cNvSpPr/>
      </xdr:nvSpPr>
      <xdr:spPr>
        <a:xfrm>
          <a:off x="16268700" y="99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122431</xdr:rowOff>
    </xdr:from>
    <xdr:ext cx="534377" cy="259045"/>
    <xdr:sp macro="" textlink="">
      <xdr:nvSpPr>
        <xdr:cNvPr id="595" name="教育費該当値テキスト"/>
        <xdr:cNvSpPr txBox="1"/>
      </xdr:nvSpPr>
      <xdr:spPr>
        <a:xfrm>
          <a:off x="16370300" y="98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30009</xdr:rowOff>
    </xdr:from>
    <xdr:to>
      <xdr:col>81</xdr:col>
      <xdr:colOff>101600</xdr:colOff>
      <xdr:row>58</xdr:row>
      <xdr:rowOff>131609</xdr:rowOff>
    </xdr:to>
    <xdr:sp macro="" textlink="">
      <xdr:nvSpPr>
        <xdr:cNvPr id="596" name="楕円 595"/>
        <xdr:cNvSpPr/>
      </xdr:nvSpPr>
      <xdr:spPr>
        <a:xfrm>
          <a:off x="15430500" y="9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122736</xdr:rowOff>
    </xdr:from>
    <xdr:ext cx="534377" cy="259045"/>
    <xdr:sp macro="" textlink="">
      <xdr:nvSpPr>
        <xdr:cNvPr id="597" name="テキスト ボックス 596"/>
        <xdr:cNvSpPr txBox="1"/>
      </xdr:nvSpPr>
      <xdr:spPr>
        <a:xfrm>
          <a:off x="15214111" y="100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165858</xdr:rowOff>
    </xdr:from>
    <xdr:to>
      <xdr:col>76</xdr:col>
      <xdr:colOff>165100</xdr:colOff>
      <xdr:row>58</xdr:row>
      <xdr:rowOff>96008</xdr:rowOff>
    </xdr:to>
    <xdr:sp macro="" textlink="">
      <xdr:nvSpPr>
        <xdr:cNvPr id="598" name="楕円 597"/>
        <xdr:cNvSpPr/>
      </xdr:nvSpPr>
      <xdr:spPr>
        <a:xfrm>
          <a:off x="14541500" y="99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87135</xdr:rowOff>
    </xdr:from>
    <xdr:ext cx="534377" cy="259045"/>
    <xdr:sp macro="" textlink="">
      <xdr:nvSpPr>
        <xdr:cNvPr id="599" name="テキスト ボックス 598"/>
        <xdr:cNvSpPr txBox="1"/>
      </xdr:nvSpPr>
      <xdr:spPr>
        <a:xfrm>
          <a:off x="14325111" y="100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53208</xdr:rowOff>
    </xdr:from>
    <xdr:to>
      <xdr:col>72</xdr:col>
      <xdr:colOff>38100</xdr:colOff>
      <xdr:row>57</xdr:row>
      <xdr:rowOff>154808</xdr:rowOff>
    </xdr:to>
    <xdr:sp macro="" textlink="">
      <xdr:nvSpPr>
        <xdr:cNvPr id="600" name="楕円 599"/>
        <xdr:cNvSpPr/>
      </xdr:nvSpPr>
      <xdr:spPr>
        <a:xfrm>
          <a:off x="13652500" y="98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171335</xdr:rowOff>
    </xdr:from>
    <xdr:ext cx="599010" cy="259045"/>
    <xdr:sp macro="" textlink="">
      <xdr:nvSpPr>
        <xdr:cNvPr id="601" name="テキスト ボックス 600"/>
        <xdr:cNvSpPr txBox="1"/>
      </xdr:nvSpPr>
      <xdr:spPr>
        <a:xfrm>
          <a:off x="13403795" y="96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168754</xdr:rowOff>
    </xdr:from>
    <xdr:to>
      <xdr:col>67</xdr:col>
      <xdr:colOff>101600</xdr:colOff>
      <xdr:row>58</xdr:row>
      <xdr:rowOff>98904</xdr:rowOff>
    </xdr:to>
    <xdr:sp macro="" textlink="">
      <xdr:nvSpPr>
        <xdr:cNvPr id="602" name="楕円 601"/>
        <xdr:cNvSpPr/>
      </xdr:nvSpPr>
      <xdr:spPr>
        <a:xfrm>
          <a:off x="12763500" y="99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115431</xdr:rowOff>
    </xdr:from>
    <xdr:ext cx="534377" cy="259045"/>
    <xdr:sp macro="" textlink="">
      <xdr:nvSpPr>
        <xdr:cNvPr id="603" name="テキスト ボックス 602"/>
        <xdr:cNvSpPr txBox="1"/>
      </xdr:nvSpPr>
      <xdr:spPr>
        <a:xfrm>
          <a:off x="12547111" y="97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97658</xdr:rowOff>
    </xdr:from>
    <xdr:to>
      <xdr:col>71</xdr:col>
      <xdr:colOff>177800</xdr:colOff>
      <xdr:row>79</xdr:row>
      <xdr:rowOff>98879</xdr:rowOff>
    </xdr:to>
    <xdr:cxnSp macro="">
      <xdr:nvCxnSpPr>
        <xdr:cNvPr id="643" name="直線コネクタ 642"/>
        <xdr:cNvCxnSpPr/>
      </xdr:nvCxnSpPr>
      <xdr:spPr>
        <a:xfrm>
          <a:off x="12814300" y="13642208"/>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27998</xdr:rowOff>
    </xdr:from>
    <xdr:to>
      <xdr:col>72</xdr:col>
      <xdr:colOff>38100</xdr:colOff>
      <xdr:row>79</xdr:row>
      <xdr:rowOff>129598</xdr:rowOff>
    </xdr:to>
    <xdr:sp macro="" textlink="">
      <xdr:nvSpPr>
        <xdr:cNvPr id="644" name="フローチャート: 判断 643"/>
        <xdr:cNvSpPr/>
      </xdr:nvSpPr>
      <xdr:spPr>
        <a:xfrm>
          <a:off x="13652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146125</xdr:rowOff>
    </xdr:from>
    <xdr:ext cx="534377" cy="259045"/>
    <xdr:sp macro="" textlink="">
      <xdr:nvSpPr>
        <xdr:cNvPr id="645" name="テキスト ボックス 644"/>
        <xdr:cNvSpPr txBox="1"/>
      </xdr:nvSpPr>
      <xdr:spPr>
        <a:xfrm>
          <a:off x="13436111" y="133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33074</xdr:rowOff>
    </xdr:from>
    <xdr:to>
      <xdr:col>67</xdr:col>
      <xdr:colOff>101600</xdr:colOff>
      <xdr:row>79</xdr:row>
      <xdr:rowOff>134674</xdr:rowOff>
    </xdr:to>
    <xdr:sp macro="" textlink="">
      <xdr:nvSpPr>
        <xdr:cNvPr id="646" name="フローチャート: 判断 645"/>
        <xdr:cNvSpPr/>
      </xdr:nvSpPr>
      <xdr:spPr>
        <a:xfrm>
          <a:off x="12763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151201</xdr:rowOff>
    </xdr:from>
    <xdr:ext cx="469744" cy="259045"/>
    <xdr:sp macro="" textlink="">
      <xdr:nvSpPr>
        <xdr:cNvPr id="647" name="テキスト ボックス 646"/>
        <xdr:cNvSpPr txBox="1"/>
      </xdr:nvSpPr>
      <xdr:spPr>
        <a:xfrm>
          <a:off x="12579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46858</xdr:rowOff>
    </xdr:from>
    <xdr:to>
      <xdr:col>67</xdr:col>
      <xdr:colOff>101600</xdr:colOff>
      <xdr:row>79</xdr:row>
      <xdr:rowOff>148458</xdr:rowOff>
    </xdr:to>
    <xdr:sp macro="" textlink="">
      <xdr:nvSpPr>
        <xdr:cNvPr id="661" name="楕円 660"/>
        <xdr:cNvSpPr/>
      </xdr:nvSpPr>
      <xdr:spPr>
        <a:xfrm>
          <a:off x="12763500" y="135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139585</xdr:rowOff>
    </xdr:from>
    <xdr:ext cx="378565" cy="259045"/>
    <xdr:sp macro="" textlink="">
      <xdr:nvSpPr>
        <xdr:cNvPr id="662" name="テキスト ボックス 661"/>
        <xdr:cNvSpPr txBox="1"/>
      </xdr:nvSpPr>
      <xdr:spPr>
        <a:xfrm>
          <a:off x="12625017" y="1368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13143</xdr:rowOff>
    </xdr:from>
    <xdr:to>
      <xdr:col>85</xdr:col>
      <xdr:colOff>127000</xdr:colOff>
      <xdr:row>98</xdr:row>
      <xdr:rowOff>33079</xdr:rowOff>
    </xdr:to>
    <xdr:cxnSp macro="">
      <xdr:nvCxnSpPr>
        <xdr:cNvPr id="691" name="直線コネクタ 690"/>
        <xdr:cNvCxnSpPr/>
      </xdr:nvCxnSpPr>
      <xdr:spPr>
        <a:xfrm flipV="1">
          <a:off x="15481300" y="16815243"/>
          <a:ext cx="8382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33079</xdr:rowOff>
    </xdr:from>
    <xdr:to>
      <xdr:col>81</xdr:col>
      <xdr:colOff>50800</xdr:colOff>
      <xdr:row>98</xdr:row>
      <xdr:rowOff>35598</xdr:rowOff>
    </xdr:to>
    <xdr:cxnSp macro="">
      <xdr:nvCxnSpPr>
        <xdr:cNvPr id="694" name="直線コネクタ 693"/>
        <xdr:cNvCxnSpPr/>
      </xdr:nvCxnSpPr>
      <xdr:spPr>
        <a:xfrm flipV="1">
          <a:off x="14592300" y="16835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21789</xdr:rowOff>
    </xdr:from>
    <xdr:to>
      <xdr:col>76</xdr:col>
      <xdr:colOff>114300</xdr:colOff>
      <xdr:row>98</xdr:row>
      <xdr:rowOff>35598</xdr:rowOff>
    </xdr:to>
    <xdr:cxnSp macro="">
      <xdr:nvCxnSpPr>
        <xdr:cNvPr id="697" name="直線コネクタ 696"/>
        <xdr:cNvCxnSpPr/>
      </xdr:nvCxnSpPr>
      <xdr:spPr>
        <a:xfrm>
          <a:off x="13703300" y="16823889"/>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21220</xdr:rowOff>
    </xdr:from>
    <xdr:to>
      <xdr:col>71</xdr:col>
      <xdr:colOff>177800</xdr:colOff>
      <xdr:row>98</xdr:row>
      <xdr:rowOff>21789</xdr:rowOff>
    </xdr:to>
    <xdr:cxnSp macro="">
      <xdr:nvCxnSpPr>
        <xdr:cNvPr id="700" name="直線コネクタ 699"/>
        <xdr:cNvCxnSpPr/>
      </xdr:nvCxnSpPr>
      <xdr:spPr>
        <a:xfrm>
          <a:off x="12814300" y="16823320"/>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29496</xdr:rowOff>
    </xdr:from>
    <xdr:to>
      <xdr:col>72</xdr:col>
      <xdr:colOff>38100</xdr:colOff>
      <xdr:row>98</xdr:row>
      <xdr:rowOff>131096</xdr:rowOff>
    </xdr:to>
    <xdr:sp macro="" textlink="">
      <xdr:nvSpPr>
        <xdr:cNvPr id="701" name="フローチャート: 判断 700"/>
        <xdr:cNvSpPr/>
      </xdr:nvSpPr>
      <xdr:spPr>
        <a:xfrm>
          <a:off x="13652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122223</xdr:rowOff>
    </xdr:from>
    <xdr:ext cx="534377" cy="259045"/>
    <xdr:sp macro="" textlink="">
      <xdr:nvSpPr>
        <xdr:cNvPr id="702" name="テキスト ボックス 701"/>
        <xdr:cNvSpPr txBox="1"/>
      </xdr:nvSpPr>
      <xdr:spPr>
        <a:xfrm>
          <a:off x="13436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25228</xdr:rowOff>
    </xdr:from>
    <xdr:to>
      <xdr:col>67</xdr:col>
      <xdr:colOff>101600</xdr:colOff>
      <xdr:row>98</xdr:row>
      <xdr:rowOff>126828</xdr:rowOff>
    </xdr:to>
    <xdr:sp macro="" textlink="">
      <xdr:nvSpPr>
        <xdr:cNvPr id="703" name="フローチャート: 判断 702"/>
        <xdr:cNvSpPr/>
      </xdr:nvSpPr>
      <xdr:spPr>
        <a:xfrm>
          <a:off x="12763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117955</xdr:rowOff>
    </xdr:from>
    <xdr:ext cx="534377" cy="259045"/>
    <xdr:sp macro="" textlink="">
      <xdr:nvSpPr>
        <xdr:cNvPr id="704" name="テキスト ボックス 703"/>
        <xdr:cNvSpPr txBox="1"/>
      </xdr:nvSpPr>
      <xdr:spPr>
        <a:xfrm>
          <a:off x="12547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133793</xdr:rowOff>
    </xdr:from>
    <xdr:to>
      <xdr:col>85</xdr:col>
      <xdr:colOff>177800</xdr:colOff>
      <xdr:row>98</xdr:row>
      <xdr:rowOff>63943</xdr:rowOff>
    </xdr:to>
    <xdr:sp macro="" textlink="">
      <xdr:nvSpPr>
        <xdr:cNvPr id="710" name="楕円 709"/>
        <xdr:cNvSpPr/>
      </xdr:nvSpPr>
      <xdr:spPr>
        <a:xfrm>
          <a:off x="16268700" y="16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112220</xdr:rowOff>
    </xdr:from>
    <xdr:ext cx="599010" cy="259045"/>
    <xdr:sp macro="" textlink="">
      <xdr:nvSpPr>
        <xdr:cNvPr id="711" name="公債費該当値テキスト"/>
        <xdr:cNvSpPr txBox="1"/>
      </xdr:nvSpPr>
      <xdr:spPr>
        <a:xfrm>
          <a:off x="16370300" y="1674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153729</xdr:rowOff>
    </xdr:from>
    <xdr:to>
      <xdr:col>81</xdr:col>
      <xdr:colOff>101600</xdr:colOff>
      <xdr:row>98</xdr:row>
      <xdr:rowOff>83879</xdr:rowOff>
    </xdr:to>
    <xdr:sp macro="" textlink="">
      <xdr:nvSpPr>
        <xdr:cNvPr id="712" name="楕円 711"/>
        <xdr:cNvSpPr/>
      </xdr:nvSpPr>
      <xdr:spPr>
        <a:xfrm>
          <a:off x="15430500" y="167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75006</xdr:rowOff>
    </xdr:from>
    <xdr:ext cx="534377" cy="259045"/>
    <xdr:sp macro="" textlink="">
      <xdr:nvSpPr>
        <xdr:cNvPr id="713" name="テキスト ボックス 712"/>
        <xdr:cNvSpPr txBox="1"/>
      </xdr:nvSpPr>
      <xdr:spPr>
        <a:xfrm>
          <a:off x="15214111" y="16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156248</xdr:rowOff>
    </xdr:from>
    <xdr:to>
      <xdr:col>76</xdr:col>
      <xdr:colOff>165100</xdr:colOff>
      <xdr:row>98</xdr:row>
      <xdr:rowOff>86398</xdr:rowOff>
    </xdr:to>
    <xdr:sp macro="" textlink="">
      <xdr:nvSpPr>
        <xdr:cNvPr id="714" name="楕円 713"/>
        <xdr:cNvSpPr/>
      </xdr:nvSpPr>
      <xdr:spPr>
        <a:xfrm>
          <a:off x="14541500" y="167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77525</xdr:rowOff>
    </xdr:from>
    <xdr:ext cx="534377" cy="259045"/>
    <xdr:sp macro="" textlink="">
      <xdr:nvSpPr>
        <xdr:cNvPr id="715" name="テキスト ボックス 714"/>
        <xdr:cNvSpPr txBox="1"/>
      </xdr:nvSpPr>
      <xdr:spPr>
        <a:xfrm>
          <a:off x="14325111" y="168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142439</xdr:rowOff>
    </xdr:from>
    <xdr:to>
      <xdr:col>72</xdr:col>
      <xdr:colOff>38100</xdr:colOff>
      <xdr:row>98</xdr:row>
      <xdr:rowOff>72589</xdr:rowOff>
    </xdr:to>
    <xdr:sp macro="" textlink="">
      <xdr:nvSpPr>
        <xdr:cNvPr id="716" name="楕円 715"/>
        <xdr:cNvSpPr/>
      </xdr:nvSpPr>
      <xdr:spPr>
        <a:xfrm>
          <a:off x="13652500" y="167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89116</xdr:rowOff>
    </xdr:from>
    <xdr:ext cx="599010" cy="259045"/>
    <xdr:sp macro="" textlink="">
      <xdr:nvSpPr>
        <xdr:cNvPr id="717" name="テキスト ボックス 716"/>
        <xdr:cNvSpPr txBox="1"/>
      </xdr:nvSpPr>
      <xdr:spPr>
        <a:xfrm>
          <a:off x="13403795" y="1654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141870</xdr:rowOff>
    </xdr:from>
    <xdr:to>
      <xdr:col>67</xdr:col>
      <xdr:colOff>101600</xdr:colOff>
      <xdr:row>98</xdr:row>
      <xdr:rowOff>72020</xdr:rowOff>
    </xdr:to>
    <xdr:sp macro="" textlink="">
      <xdr:nvSpPr>
        <xdr:cNvPr id="718" name="楕円 717"/>
        <xdr:cNvSpPr/>
      </xdr:nvSpPr>
      <xdr:spPr>
        <a:xfrm>
          <a:off x="12763500" y="16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88547</xdr:rowOff>
    </xdr:from>
    <xdr:ext cx="599010" cy="259045"/>
    <xdr:sp macro="" textlink="">
      <xdr:nvSpPr>
        <xdr:cNvPr id="719" name="テキスト ボックス 718"/>
        <xdr:cNvSpPr txBox="1"/>
      </xdr:nvSpPr>
      <xdr:spPr>
        <a:xfrm>
          <a:off x="12514795" y="165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60" name="フローチャート: 判断 759"/>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61" name="テキスト ボックス 760"/>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2" name="フローチャート: 判断 761"/>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63" name="テキスト ボックス 762"/>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衛生費・土木費・消防費を除き類似団体平均を下回っているが、主な要因は人件費・物件費の数値が平均より低く推移しているためである。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数値が高い要因は、病院・水道事業会計負担金及びごみ処理に係る一部事務組合・広域連合負担金を支出しているためであり、今後は住民サービスの維持・向上に配慮しながら、公営企業等の健全経営について各団体と協議し数値の低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数値が高い要因は、前年度から繰り越された都市計画道路環状線通整備に係る事業費１億９千万円程度が含まれているためである。今後は道路・橋梁・公営住宅など既存インフラ・公共施設等の老朽化対策や、公営住宅の建替・除却工事を行う予定があるため、平成２８年度に策定した公共施設等総合管理計画に基づき計画的な実施に努め、数値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消防費は前年度から</a:t>
          </a:r>
          <a:r>
            <a:rPr kumimoji="1" lang="en-US" altLang="ja-JP" sz="1300">
              <a:latin typeface="ＭＳ Ｐゴシック" panose="020B0600070205080204" pitchFamily="50" charset="-128"/>
              <a:ea typeface="ＭＳ Ｐゴシック" panose="020B0600070205080204" pitchFamily="50" charset="-128"/>
            </a:rPr>
            <a:t>10,022</a:t>
          </a:r>
          <a:r>
            <a:rPr kumimoji="1" lang="ja-JP" altLang="en-US" sz="1300">
              <a:latin typeface="ＭＳ Ｐゴシック" panose="020B0600070205080204" pitchFamily="50" charset="-128"/>
              <a:ea typeface="ＭＳ Ｐゴシック" panose="020B0600070205080204" pitchFamily="50" charset="-128"/>
            </a:rPr>
            <a:t>円増加しているが、これは消防施設（車庫・機械器具置場）及び消防ポンプ自動車の更新を実施したためである。今後も消防施設・設備の更新等については、渡島西部広域事務組合が策定した公共施設等総合管理計画に基づき計画的に実施することで、防災体制の維持・向上を図るとともに、数値の平準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公債費については、現状では類似団体平均を下回っているが、今後、新幹線関連事業に係る起債の元金償還が始まることで数値の上昇が見込まれるため、平成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H35</a:t>
          </a:r>
          <a:r>
            <a:rPr kumimoji="1" lang="ja-JP" altLang="en-US" sz="1300">
              <a:latin typeface="ＭＳ Ｐゴシック" panose="020B0600070205080204" pitchFamily="50" charset="-128"/>
              <a:ea typeface="ＭＳ Ｐゴシック" panose="020B0600070205080204" pitchFamily="50" charset="-128"/>
            </a:rPr>
            <a:t>）」に基づき計画的な起債借入に努め、数値の上昇抑制を図る。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年度から継続して各種経費の節減に努めてきたため、財政調整基金残高は年々増加傾向にある。平成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年度以降は、企業誘致や産業振興等を目的とした特定目的基金の造成を進めるとともに、引き続き</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適切な財源の確保と歳出の精査により、取崩しを最小限に留め、基金残高の維持・増額を図っていく。</a:t>
          </a:r>
          <a:endParaRPr kumimoji="1" lang="en-US" altLang="ja-JP" sz="1000" b="0" i="0" u="none" strike="noStrike" baseline="0">
            <a:solidFill>
              <a:schemeClr val="dk1"/>
            </a:solidFill>
            <a:latin typeface="ＭＳ ゴシック" pitchFamily="49" charset="-128"/>
            <a:ea typeface="ＭＳ ゴシック" pitchFamily="49" charset="-128"/>
            <a:cs typeface="+mn-cs"/>
          </a:endParaRPr>
        </a:p>
        <a:p>
          <a:r>
            <a:rPr kumimoji="1" lang="ja-JP" altLang="en-US" sz="1000" b="0" i="0" u="none" strike="noStrike" baseline="0">
              <a:solidFill>
                <a:schemeClr val="dk1"/>
              </a:solidFill>
              <a:latin typeface="ＭＳ ゴシック" pitchFamily="49" charset="-128"/>
              <a:ea typeface="ＭＳ ゴシック" pitchFamily="49" charset="-128"/>
              <a:cs typeface="+mn-cs"/>
            </a:rPr>
            <a:t>　実質収支額及び実質単年度収支については、全国的な大雪により除排雪経費が増加したものの、その他の経費で一定程度の特定財源が確保できたため、いずれも黒字となっている。</a:t>
          </a:r>
          <a:endParaRPr kumimoji="1" lang="en-US" altLang="ja-JP" sz="1000" b="0" i="0" u="none" strike="noStrike" baseline="0">
            <a:solidFill>
              <a:schemeClr val="dk1"/>
            </a:solidFill>
            <a:latin typeface="ＭＳ ゴシック" pitchFamily="49" charset="-128"/>
            <a:ea typeface="ＭＳ ゴシック" pitchFamily="49" charset="-128"/>
            <a:cs typeface="+mn-cs"/>
          </a:endParaRPr>
        </a:p>
        <a:p>
          <a:r>
            <a:rPr kumimoji="1" lang="ja-JP" altLang="en-US" sz="1000" b="0" i="0" u="none" strike="noStrike" baseline="0">
              <a:solidFill>
                <a:schemeClr val="dk1"/>
              </a:solidFill>
              <a:latin typeface="ＭＳ ゴシック" pitchFamily="49" charset="-128"/>
              <a:ea typeface="ＭＳ ゴシック" pitchFamily="49" charset="-128"/>
              <a:cs typeface="+mn-cs"/>
            </a:rPr>
            <a:t>　今後は、公共施設等の老朽化対策に係る維持補修費・更新費用の増加並びに新幹線関連事業に係る起債の元金償還による公債費の増加が見込まれるため、</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事務事業の見直し・統廃合など歳出の合理化等行財政改革を推進し、健全な行財政運営に努めていく。</a:t>
          </a:r>
          <a:endParaRPr kumimoji="1" lang="en-US" altLang="ja-JP" sz="1000" b="0" i="0" u="none" strike="noStrike"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４指標が導入された平成１９年度当初から、公営企業のうち法適用企業である国保病院事業会計、介護老人保健施設事業会計及び水道事業会計においては、流動負債を大きく上回る流動資産を保有していることで安定的に黒字で推移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また、法非適用企業及び公営企業会計以外の特別会計でも実質赤字額は生じておらず、今後も黒字傾向を保持できるよう健全経営に努めていく。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tabata/Desktop/10.31&#24179;&#25104;29&#24180;&#24230;&#36001;&#25919;&#29366;&#27841;&#36039;&#26009;&#38598;&#12398;&#20316;&#25104;&#31561;/&#12304;&#36001;&#25919;&#29366;&#27841;&#36039;&#26009;&#38598;&#12305;_013340_&#26408;&#21476;&#2086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89.5</v>
          </cell>
          <cell r="CN51">
            <v>101.2</v>
          </cell>
          <cell r="CV51">
            <v>97</v>
          </cell>
        </row>
        <row r="53">
          <cell r="CF53">
            <v>59.6</v>
          </cell>
          <cell r="CN53">
            <v>63.1</v>
          </cell>
          <cell r="CV53">
            <v>61.1</v>
          </cell>
        </row>
        <row r="55">
          <cell r="AN55" t="str">
            <v>類似団体内平均値</v>
          </cell>
          <cell r="CF55">
            <v>0</v>
          </cell>
          <cell r="CN55">
            <v>0</v>
          </cell>
          <cell r="CV55">
            <v>0</v>
          </cell>
        </row>
        <row r="57">
          <cell r="CF57">
            <v>57.1</v>
          </cell>
          <cell r="CN57">
            <v>57.9</v>
          </cell>
          <cell r="CV57">
            <v>58.3</v>
          </cell>
        </row>
        <row r="72">
          <cell r="BP72" t="str">
            <v>H25</v>
          </cell>
          <cell r="BX72" t="str">
            <v>H26</v>
          </cell>
          <cell r="CF72" t="str">
            <v>H27</v>
          </cell>
          <cell r="CN72" t="str">
            <v>H28</v>
          </cell>
          <cell r="CV72" t="str">
            <v>H29</v>
          </cell>
        </row>
        <row r="73">
          <cell r="AN73" t="str">
            <v>当該団体値</v>
          </cell>
          <cell r="BP73">
            <v>64.7</v>
          </cell>
          <cell r="BX73">
            <v>88.5</v>
          </cell>
          <cell r="CF73">
            <v>89.5</v>
          </cell>
          <cell r="CN73">
            <v>101.2</v>
          </cell>
          <cell r="CV73">
            <v>97</v>
          </cell>
        </row>
        <row r="75">
          <cell r="BP75">
            <v>7.5</v>
          </cell>
          <cell r="BX75">
            <v>6.5</v>
          </cell>
          <cell r="CF75">
            <v>6.4</v>
          </cell>
          <cell r="CN75">
            <v>6.9</v>
          </cell>
          <cell r="CV75">
            <v>7.4</v>
          </cell>
        </row>
        <row r="77">
          <cell r="AN77" t="str">
            <v>類似団体内平均値</v>
          </cell>
          <cell r="BP77">
            <v>20.5</v>
          </cell>
          <cell r="BX77">
            <v>17.899999999999999</v>
          </cell>
          <cell r="CF77">
            <v>0</v>
          </cell>
          <cell r="CN77">
            <v>0</v>
          </cell>
          <cell r="CV77">
            <v>0</v>
          </cell>
        </row>
        <row r="79">
          <cell r="BP79">
            <v>10.5</v>
          </cell>
          <cell r="BX79">
            <v>9.5</v>
          </cell>
          <cell r="CF79">
            <v>6.4</v>
          </cell>
          <cell r="CN79">
            <v>6.9</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4077898</v>
      </c>
      <c r="BO4" s="372"/>
      <c r="BP4" s="372"/>
      <c r="BQ4" s="372"/>
      <c r="BR4" s="372"/>
      <c r="BS4" s="372"/>
      <c r="BT4" s="372"/>
      <c r="BU4" s="373"/>
      <c r="BV4" s="371">
        <v>4767017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1.9</v>
      </c>
      <c r="CU4" s="378"/>
      <c r="CV4" s="378"/>
      <c r="CW4" s="378"/>
      <c r="CX4" s="378"/>
      <c r="CY4" s="378"/>
      <c r="CZ4" s="378"/>
      <c r="DA4" s="379"/>
      <c r="DB4" s="377">
        <v>0.1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4027612</v>
      </c>
      <c r="BO5" s="409"/>
      <c r="BP5" s="409"/>
      <c r="BQ5" s="409"/>
      <c r="BR5" s="409"/>
      <c r="BS5" s="409"/>
      <c r="BT5" s="409"/>
      <c r="BU5" s="410"/>
      <c r="BV5" s="408">
        <v>4730281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94.5</v>
      </c>
      <c r="CU5" s="406"/>
      <c r="CV5" s="406"/>
      <c r="CW5" s="406"/>
      <c r="CX5" s="406"/>
      <c r="CY5" s="406"/>
      <c r="CZ5" s="406"/>
      <c r="DA5" s="407"/>
      <c r="DB5" s="405">
        <v>92.1</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50286</v>
      </c>
      <c r="BO6" s="409"/>
      <c r="BP6" s="409"/>
      <c r="BQ6" s="409"/>
      <c r="BR6" s="409"/>
      <c r="BS6" s="409"/>
      <c r="BT6" s="409"/>
      <c r="BU6" s="410"/>
      <c r="BV6" s="408">
        <v>36736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98.2</v>
      </c>
      <c r="CU6" s="446"/>
      <c r="CV6" s="446"/>
      <c r="CW6" s="446"/>
      <c r="CX6" s="446"/>
      <c r="CY6" s="446"/>
      <c r="CZ6" s="446"/>
      <c r="DA6" s="447"/>
      <c r="DB6" s="445">
        <v>95.8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20</v>
      </c>
      <c r="BO7" s="409"/>
      <c r="BP7" s="409"/>
      <c r="BQ7" s="409"/>
      <c r="BR7" s="409"/>
      <c r="BS7" s="409"/>
      <c r="BT7" s="409"/>
      <c r="BU7" s="410"/>
      <c r="BV7" s="408">
        <v>34380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2610898</v>
      </c>
      <c r="CU7" s="409"/>
      <c r="CV7" s="409"/>
      <c r="CW7" s="409"/>
      <c r="CX7" s="409"/>
      <c r="CY7" s="409"/>
      <c r="CZ7" s="409"/>
      <c r="DA7" s="410"/>
      <c r="DB7" s="408">
        <v>2661204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50266</v>
      </c>
      <c r="BO8" s="409"/>
      <c r="BP8" s="409"/>
      <c r="BQ8" s="409"/>
      <c r="BR8" s="409"/>
      <c r="BS8" s="409"/>
      <c r="BT8" s="409"/>
      <c r="BU8" s="410"/>
      <c r="BV8" s="408">
        <v>2356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0.19</v>
      </c>
      <c r="CU8" s="449"/>
      <c r="CV8" s="449"/>
      <c r="CW8" s="449"/>
      <c r="CX8" s="449"/>
      <c r="CY8" s="449"/>
      <c r="CZ8" s="449"/>
      <c r="DA8" s="450"/>
      <c r="DB8" s="448">
        <v>0.18</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4547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47910</v>
      </c>
      <c r="BO9" s="409"/>
      <c r="BP9" s="409"/>
      <c r="BQ9" s="409"/>
      <c r="BR9" s="409"/>
      <c r="BS9" s="409"/>
      <c r="BT9" s="409"/>
      <c r="BU9" s="410"/>
      <c r="BV9" s="408">
        <v>-227556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14.3</v>
      </c>
      <c r="CU9" s="406"/>
      <c r="CV9" s="406"/>
      <c r="CW9" s="406"/>
      <c r="CX9" s="406"/>
      <c r="CY9" s="406"/>
      <c r="CZ9" s="406"/>
      <c r="DA9" s="407"/>
      <c r="DB9" s="405">
        <v>12.3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5341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1408</v>
      </c>
      <c r="BO10" s="409"/>
      <c r="BP10" s="409"/>
      <c r="BQ10" s="409"/>
      <c r="BR10" s="409"/>
      <c r="BS10" s="409"/>
      <c r="BT10" s="409"/>
      <c r="BU10" s="410"/>
      <c r="BV10" s="408">
        <v>1454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4288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7000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4260</v>
      </c>
      <c r="S13" s="490"/>
      <c r="T13" s="490"/>
      <c r="U13" s="490"/>
      <c r="V13" s="491"/>
      <c r="W13" s="424" t="s">
        <v>134</v>
      </c>
      <c r="X13" s="425"/>
      <c r="Y13" s="425"/>
      <c r="Z13" s="425"/>
      <c r="AA13" s="425"/>
      <c r="AB13" s="415"/>
      <c r="AC13" s="459">
        <v>211</v>
      </c>
      <c r="AD13" s="460"/>
      <c r="AE13" s="460"/>
      <c r="AF13" s="460"/>
      <c r="AG13" s="499"/>
      <c r="AH13" s="459">
        <v>236</v>
      </c>
      <c r="AI13" s="460"/>
      <c r="AJ13" s="460"/>
      <c r="AK13" s="460"/>
      <c r="AL13" s="461"/>
      <c r="AM13" s="437" t="s">
        <v>135</v>
      </c>
      <c r="AN13" s="438"/>
      <c r="AO13" s="438"/>
      <c r="AP13" s="438"/>
      <c r="AQ13" s="438"/>
      <c r="AR13" s="438"/>
      <c r="AS13" s="438"/>
      <c r="AT13" s="439"/>
      <c r="AU13" s="440" t="s">
        <v>113</v>
      </c>
      <c r="AV13" s="441"/>
      <c r="AW13" s="441"/>
      <c r="AX13" s="441"/>
      <c r="AY13" s="442" t="s">
        <v>136</v>
      </c>
      <c r="AZ13" s="443"/>
      <c r="BA13" s="443"/>
      <c r="BB13" s="443"/>
      <c r="BC13" s="443"/>
      <c r="BD13" s="443"/>
      <c r="BE13" s="443"/>
      <c r="BF13" s="443"/>
      <c r="BG13" s="443"/>
      <c r="BH13" s="443"/>
      <c r="BI13" s="443"/>
      <c r="BJ13" s="443"/>
      <c r="BK13" s="443"/>
      <c r="BL13" s="443"/>
      <c r="BM13" s="444"/>
      <c r="BN13" s="408">
        <v>49318</v>
      </c>
      <c r="BO13" s="409"/>
      <c r="BP13" s="409"/>
      <c r="BQ13" s="409"/>
      <c r="BR13" s="409"/>
      <c r="BS13" s="409"/>
      <c r="BT13" s="409"/>
      <c r="BU13" s="410"/>
      <c r="BV13" s="408">
        <v>-233102</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7.4</v>
      </c>
      <c r="CU13" s="406"/>
      <c r="CV13" s="406"/>
      <c r="CW13" s="406"/>
      <c r="CX13" s="406"/>
      <c r="CY13" s="406"/>
      <c r="CZ13" s="406"/>
      <c r="DA13" s="407"/>
      <c r="DB13" s="405">
        <v>6.9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4431</v>
      </c>
      <c r="S14" s="490"/>
      <c r="T14" s="490"/>
      <c r="U14" s="490"/>
      <c r="V14" s="491"/>
      <c r="W14" s="398"/>
      <c r="X14" s="399"/>
      <c r="Y14" s="399"/>
      <c r="Z14" s="399"/>
      <c r="AA14" s="399"/>
      <c r="AB14" s="388"/>
      <c r="AC14" s="492">
        <v>10.3</v>
      </c>
      <c r="AD14" s="493"/>
      <c r="AE14" s="493"/>
      <c r="AF14" s="493"/>
      <c r="AG14" s="494"/>
      <c r="AH14" s="492">
        <v>10.8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97</v>
      </c>
      <c r="CU14" s="504"/>
      <c r="CV14" s="504"/>
      <c r="CW14" s="504"/>
      <c r="CX14" s="504"/>
      <c r="CY14" s="504"/>
      <c r="CZ14" s="504"/>
      <c r="DA14" s="505"/>
      <c r="DB14" s="503">
        <v>101.2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4402</v>
      </c>
      <c r="S15" s="490"/>
      <c r="T15" s="490"/>
      <c r="U15" s="490"/>
      <c r="V15" s="491"/>
      <c r="W15" s="424" t="s">
        <v>141</v>
      </c>
      <c r="X15" s="425"/>
      <c r="Y15" s="425"/>
      <c r="Z15" s="425"/>
      <c r="AA15" s="425"/>
      <c r="AB15" s="415"/>
      <c r="AC15" s="459">
        <v>589</v>
      </c>
      <c r="AD15" s="460"/>
      <c r="AE15" s="460"/>
      <c r="AF15" s="460"/>
      <c r="AG15" s="499"/>
      <c r="AH15" s="459">
        <v>621</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509628</v>
      </c>
      <c r="BO15" s="372"/>
      <c r="BP15" s="372"/>
      <c r="BQ15" s="372"/>
      <c r="BR15" s="372"/>
      <c r="BS15" s="372"/>
      <c r="BT15" s="372"/>
      <c r="BU15" s="373"/>
      <c r="BV15" s="371">
        <v>451654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28.6</v>
      </c>
      <c r="AD16" s="493"/>
      <c r="AE16" s="493"/>
      <c r="AF16" s="493"/>
      <c r="AG16" s="494"/>
      <c r="AH16" s="492">
        <v>28.4</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2370194</v>
      </c>
      <c r="BO16" s="409"/>
      <c r="BP16" s="409"/>
      <c r="BQ16" s="409"/>
      <c r="BR16" s="409"/>
      <c r="BS16" s="409"/>
      <c r="BT16" s="409"/>
      <c r="BU16" s="410"/>
      <c r="BV16" s="408">
        <v>2443828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1257</v>
      </c>
      <c r="AD17" s="460"/>
      <c r="AE17" s="460"/>
      <c r="AF17" s="460"/>
      <c r="AG17" s="499"/>
      <c r="AH17" s="459">
        <v>1332</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649558</v>
      </c>
      <c r="BO17" s="409"/>
      <c r="BP17" s="409"/>
      <c r="BQ17" s="409"/>
      <c r="BR17" s="409"/>
      <c r="BS17" s="409"/>
      <c r="BT17" s="409"/>
      <c r="BU17" s="410"/>
      <c r="BV17" s="408">
        <v>567411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221.87</v>
      </c>
      <c r="M18" s="521"/>
      <c r="N18" s="521"/>
      <c r="O18" s="521"/>
      <c r="P18" s="521"/>
      <c r="Q18" s="521"/>
      <c r="R18" s="522"/>
      <c r="S18" s="522"/>
      <c r="T18" s="522"/>
      <c r="U18" s="522"/>
      <c r="V18" s="523"/>
      <c r="W18" s="426"/>
      <c r="X18" s="427"/>
      <c r="Y18" s="427"/>
      <c r="Z18" s="427"/>
      <c r="AA18" s="427"/>
      <c r="AB18" s="418"/>
      <c r="AC18" s="524">
        <v>61.1</v>
      </c>
      <c r="AD18" s="525"/>
      <c r="AE18" s="525"/>
      <c r="AF18" s="525"/>
      <c r="AG18" s="526"/>
      <c r="AH18" s="524">
        <v>60.8</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2474745</v>
      </c>
      <c r="BO18" s="409"/>
      <c r="BP18" s="409"/>
      <c r="BQ18" s="409"/>
      <c r="BR18" s="409"/>
      <c r="BS18" s="409"/>
      <c r="BT18" s="409"/>
      <c r="BU18" s="410"/>
      <c r="BV18" s="408">
        <v>2461776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20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2907174</v>
      </c>
      <c r="BO19" s="409"/>
      <c r="BP19" s="409"/>
      <c r="BQ19" s="409"/>
      <c r="BR19" s="409"/>
      <c r="BS19" s="409"/>
      <c r="BT19" s="409"/>
      <c r="BU19" s="410"/>
      <c r="BV19" s="408">
        <v>3179344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2140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5627270</v>
      </c>
      <c r="BO23" s="409"/>
      <c r="BP23" s="409"/>
      <c r="BQ23" s="409"/>
      <c r="BR23" s="409"/>
      <c r="BS23" s="409"/>
      <c r="BT23" s="409"/>
      <c r="BU23" s="410"/>
      <c r="BV23" s="408">
        <v>5610325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7000</v>
      </c>
      <c r="R24" s="460"/>
      <c r="S24" s="460"/>
      <c r="T24" s="460"/>
      <c r="U24" s="460"/>
      <c r="V24" s="499"/>
      <c r="W24" s="558"/>
      <c r="X24" s="546"/>
      <c r="Y24" s="547"/>
      <c r="Z24" s="458" t="s">
        <v>165</v>
      </c>
      <c r="AA24" s="438"/>
      <c r="AB24" s="438"/>
      <c r="AC24" s="438"/>
      <c r="AD24" s="438"/>
      <c r="AE24" s="438"/>
      <c r="AF24" s="438"/>
      <c r="AG24" s="439"/>
      <c r="AH24" s="459">
        <v>62</v>
      </c>
      <c r="AI24" s="460"/>
      <c r="AJ24" s="460"/>
      <c r="AK24" s="460"/>
      <c r="AL24" s="499"/>
      <c r="AM24" s="459">
        <v>177506</v>
      </c>
      <c r="AN24" s="460"/>
      <c r="AO24" s="460"/>
      <c r="AP24" s="460"/>
      <c r="AQ24" s="460"/>
      <c r="AR24" s="499"/>
      <c r="AS24" s="459">
        <v>2863</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4851359</v>
      </c>
      <c r="BO24" s="409"/>
      <c r="BP24" s="409"/>
      <c r="BQ24" s="409"/>
      <c r="BR24" s="409"/>
      <c r="BS24" s="409"/>
      <c r="BT24" s="409"/>
      <c r="BU24" s="410"/>
      <c r="BV24" s="408">
        <v>4776727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6000</v>
      </c>
      <c r="R25" s="460"/>
      <c r="S25" s="460"/>
      <c r="T25" s="460"/>
      <c r="U25" s="460"/>
      <c r="V25" s="499"/>
      <c r="W25" s="558"/>
      <c r="X25" s="546"/>
      <c r="Y25" s="547"/>
      <c r="Z25" s="458" t="s">
        <v>168</v>
      </c>
      <c r="AA25" s="438"/>
      <c r="AB25" s="438"/>
      <c r="AC25" s="438"/>
      <c r="AD25" s="438"/>
      <c r="AE25" s="438"/>
      <c r="AF25" s="438"/>
      <c r="AG25" s="439"/>
      <c r="AH25" s="459" t="s">
        <v>131</v>
      </c>
      <c r="AI25" s="460"/>
      <c r="AJ25" s="460"/>
      <c r="AK25" s="460"/>
      <c r="AL25" s="499"/>
      <c r="AM25" s="459" t="s">
        <v>131</v>
      </c>
      <c r="AN25" s="460"/>
      <c r="AO25" s="460"/>
      <c r="AP25" s="460"/>
      <c r="AQ25" s="460"/>
      <c r="AR25" s="499"/>
      <c r="AS25" s="459" t="s">
        <v>132</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58586</v>
      </c>
      <c r="BO25" s="372"/>
      <c r="BP25" s="372"/>
      <c r="BQ25" s="372"/>
      <c r="BR25" s="372"/>
      <c r="BS25" s="372"/>
      <c r="BT25" s="372"/>
      <c r="BU25" s="373"/>
      <c r="BV25" s="371">
        <v>98664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5600</v>
      </c>
      <c r="R26" s="460"/>
      <c r="S26" s="460"/>
      <c r="T26" s="460"/>
      <c r="U26" s="460"/>
      <c r="V26" s="499"/>
      <c r="W26" s="558"/>
      <c r="X26" s="546"/>
      <c r="Y26" s="547"/>
      <c r="Z26" s="458" t="s">
        <v>171</v>
      </c>
      <c r="AA26" s="568"/>
      <c r="AB26" s="568"/>
      <c r="AC26" s="568"/>
      <c r="AD26" s="568"/>
      <c r="AE26" s="568"/>
      <c r="AF26" s="568"/>
      <c r="AG26" s="569"/>
      <c r="AH26" s="459">
        <v>4</v>
      </c>
      <c r="AI26" s="460"/>
      <c r="AJ26" s="460"/>
      <c r="AK26" s="460"/>
      <c r="AL26" s="499"/>
      <c r="AM26" s="459">
        <v>10452</v>
      </c>
      <c r="AN26" s="460"/>
      <c r="AO26" s="460"/>
      <c r="AP26" s="460"/>
      <c r="AQ26" s="460"/>
      <c r="AR26" s="499"/>
      <c r="AS26" s="459">
        <v>2613</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2550</v>
      </c>
      <c r="R27" s="460"/>
      <c r="S27" s="460"/>
      <c r="T27" s="460"/>
      <c r="U27" s="460"/>
      <c r="V27" s="499"/>
      <c r="W27" s="558"/>
      <c r="X27" s="546"/>
      <c r="Y27" s="547"/>
      <c r="Z27" s="458" t="s">
        <v>174</v>
      </c>
      <c r="AA27" s="438"/>
      <c r="AB27" s="438"/>
      <c r="AC27" s="438"/>
      <c r="AD27" s="438"/>
      <c r="AE27" s="438"/>
      <c r="AF27" s="438"/>
      <c r="AG27" s="439"/>
      <c r="AH27" s="459" t="s">
        <v>131</v>
      </c>
      <c r="AI27" s="460"/>
      <c r="AJ27" s="460"/>
      <c r="AK27" s="460"/>
      <c r="AL27" s="499"/>
      <c r="AM27" s="459" t="s">
        <v>131</v>
      </c>
      <c r="AN27" s="460"/>
      <c r="AO27" s="460"/>
      <c r="AP27" s="460"/>
      <c r="AQ27" s="460"/>
      <c r="AR27" s="499"/>
      <c r="AS27" s="459" t="s">
        <v>131</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122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2000</v>
      </c>
      <c r="R28" s="460"/>
      <c r="S28" s="460"/>
      <c r="T28" s="460"/>
      <c r="U28" s="460"/>
      <c r="V28" s="499"/>
      <c r="W28" s="558"/>
      <c r="X28" s="546"/>
      <c r="Y28" s="547"/>
      <c r="Z28" s="458" t="s">
        <v>177</v>
      </c>
      <c r="AA28" s="438"/>
      <c r="AB28" s="438"/>
      <c r="AC28" s="438"/>
      <c r="AD28" s="438"/>
      <c r="AE28" s="438"/>
      <c r="AF28" s="438"/>
      <c r="AG28" s="439"/>
      <c r="AH28" s="459" t="s">
        <v>123</v>
      </c>
      <c r="AI28" s="460"/>
      <c r="AJ28" s="460"/>
      <c r="AK28" s="460"/>
      <c r="AL28" s="499"/>
      <c r="AM28" s="459" t="s">
        <v>122</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1415793</v>
      </c>
      <c r="BO28" s="372"/>
      <c r="BP28" s="372"/>
      <c r="BQ28" s="372"/>
      <c r="BR28" s="372"/>
      <c r="BS28" s="372"/>
      <c r="BT28" s="372"/>
      <c r="BU28" s="373"/>
      <c r="BV28" s="371">
        <v>1414385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8</v>
      </c>
      <c r="M29" s="460"/>
      <c r="N29" s="460"/>
      <c r="O29" s="460"/>
      <c r="P29" s="499"/>
      <c r="Q29" s="459">
        <v>1700</v>
      </c>
      <c r="R29" s="460"/>
      <c r="S29" s="460"/>
      <c r="T29" s="460"/>
      <c r="U29" s="460"/>
      <c r="V29" s="499"/>
      <c r="W29" s="559"/>
      <c r="X29" s="560"/>
      <c r="Y29" s="561"/>
      <c r="Z29" s="458" t="s">
        <v>180</v>
      </c>
      <c r="AA29" s="438"/>
      <c r="AB29" s="438"/>
      <c r="AC29" s="438"/>
      <c r="AD29" s="438"/>
      <c r="AE29" s="438"/>
      <c r="AF29" s="438"/>
      <c r="AG29" s="439"/>
      <c r="AH29" s="459">
        <v>62</v>
      </c>
      <c r="AI29" s="460"/>
      <c r="AJ29" s="460"/>
      <c r="AK29" s="460"/>
      <c r="AL29" s="499"/>
      <c r="AM29" s="459">
        <v>177506</v>
      </c>
      <c r="AN29" s="460"/>
      <c r="AO29" s="460"/>
      <c r="AP29" s="460"/>
      <c r="AQ29" s="460"/>
      <c r="AR29" s="499"/>
      <c r="AS29" s="459">
        <v>2863</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2511</v>
      </c>
      <c r="BO29" s="409"/>
      <c r="BP29" s="409"/>
      <c r="BQ29" s="409"/>
      <c r="BR29" s="409"/>
      <c r="BS29" s="409"/>
      <c r="BT29" s="409"/>
      <c r="BU29" s="410"/>
      <c r="BV29" s="408">
        <v>2511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100</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1186105</v>
      </c>
      <c r="BO30" s="582"/>
      <c r="BP30" s="582"/>
      <c r="BQ30" s="582"/>
      <c r="BR30" s="582"/>
      <c r="BS30" s="582"/>
      <c r="BT30" s="582"/>
      <c r="BU30" s="583"/>
      <c r="BV30" s="581">
        <v>1246704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木古内町国民健康保険特別会計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木古内町国民健康保険病院事業会計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木古内町下水道事業特別会計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渡島・檜山地方税滞納整理機構</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木古内町後期高齢者医療特別会計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木古内町介護老人保健施設事業会計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渡島西部広域事務組合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木古内町介護保険事業特別会計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IF('各会計、関係団体の財政状況及び健全化判断比率'!B34="","",'各会計、関係団体の財政状況及び健全化判断比率'!B34)</f>
        <v>木古内町水道事業会計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渡島廃棄物処理広域連合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木古内町介護サービス事業特別会計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XqvD5TzHJ3sfizsq34Oa7sDhhau5ujDTDYv4rHDIFBhc6GcLi1kxELpFJ7YSdlugyuJP9OgiMqwTKBWIjFv1DQ==" saltValue="9MiL32KAihZId8D7uzKn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H24" sqref="AH24:AL2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547</v>
      </c>
      <c r="D34" s="1186"/>
      <c r="E34" s="1187"/>
      <c r="F34" s="32">
        <v>35.47</v>
      </c>
      <c r="G34" s="33">
        <v>33.72</v>
      </c>
      <c r="H34" s="33">
        <v>33.97</v>
      </c>
      <c r="I34" s="33">
        <v>35.72</v>
      </c>
      <c r="J34" s="34">
        <v>30.15</v>
      </c>
      <c r="K34" s="22"/>
      <c r="L34" s="22"/>
      <c r="M34" s="22"/>
      <c r="N34" s="22"/>
      <c r="O34" s="22"/>
      <c r="P34" s="22"/>
    </row>
    <row r="35" spans="1:16" ht="39" customHeight="1">
      <c r="A35" s="22"/>
      <c r="B35" s="35"/>
      <c r="C35" s="1180" t="s">
        <v>548</v>
      </c>
      <c r="D35" s="1181"/>
      <c r="E35" s="1182"/>
      <c r="F35" s="36">
        <v>2.59</v>
      </c>
      <c r="G35" s="37">
        <v>2.88</v>
      </c>
      <c r="H35" s="37">
        <v>3.51</v>
      </c>
      <c r="I35" s="37">
        <v>4.1100000000000003</v>
      </c>
      <c r="J35" s="38">
        <v>4.46</v>
      </c>
      <c r="K35" s="22"/>
      <c r="L35" s="22"/>
      <c r="M35" s="22"/>
      <c r="N35" s="22"/>
      <c r="O35" s="22"/>
      <c r="P35" s="22"/>
    </row>
    <row r="36" spans="1:16" ht="39" customHeight="1">
      <c r="A36" s="22"/>
      <c r="B36" s="35"/>
      <c r="C36" s="1180" t="s">
        <v>549</v>
      </c>
      <c r="D36" s="1181"/>
      <c r="E36" s="1182"/>
      <c r="F36" s="36">
        <v>4.5</v>
      </c>
      <c r="G36" s="37">
        <v>4.08</v>
      </c>
      <c r="H36" s="37">
        <v>4.53</v>
      </c>
      <c r="I36" s="37">
        <v>5.35</v>
      </c>
      <c r="J36" s="38">
        <v>3.51</v>
      </c>
      <c r="K36" s="22"/>
      <c r="L36" s="22"/>
      <c r="M36" s="22"/>
      <c r="N36" s="22"/>
      <c r="O36" s="22"/>
      <c r="P36" s="22"/>
    </row>
    <row r="37" spans="1:16" ht="39" customHeight="1">
      <c r="A37" s="22"/>
      <c r="B37" s="35"/>
      <c r="C37" s="1180" t="s">
        <v>550</v>
      </c>
      <c r="D37" s="1181"/>
      <c r="E37" s="1182"/>
      <c r="F37" s="36">
        <v>5.32</v>
      </c>
      <c r="G37" s="37">
        <v>4.53</v>
      </c>
      <c r="H37" s="37">
        <v>3.16</v>
      </c>
      <c r="I37" s="37">
        <v>1.61</v>
      </c>
      <c r="J37" s="38">
        <v>2.98</v>
      </c>
      <c r="K37" s="22"/>
      <c r="L37" s="22"/>
      <c r="M37" s="22"/>
      <c r="N37" s="22"/>
      <c r="O37" s="22"/>
      <c r="P37" s="22"/>
    </row>
    <row r="38" spans="1:16" ht="39" customHeight="1">
      <c r="A38" s="22"/>
      <c r="B38" s="35"/>
      <c r="C38" s="1180" t="s">
        <v>551</v>
      </c>
      <c r="D38" s="1181"/>
      <c r="E38" s="1182"/>
      <c r="F38" s="36">
        <v>3.85</v>
      </c>
      <c r="G38" s="37">
        <v>3.28</v>
      </c>
      <c r="H38" s="37">
        <v>8.42</v>
      </c>
      <c r="I38" s="37">
        <v>0.08</v>
      </c>
      <c r="J38" s="38">
        <v>1.92</v>
      </c>
      <c r="K38" s="22"/>
      <c r="L38" s="22"/>
      <c r="M38" s="22"/>
      <c r="N38" s="22"/>
      <c r="O38" s="22"/>
      <c r="P38" s="22"/>
    </row>
    <row r="39" spans="1:16" ht="39" customHeight="1">
      <c r="A39" s="22"/>
      <c r="B39" s="35"/>
      <c r="C39" s="1180" t="s">
        <v>552</v>
      </c>
      <c r="D39" s="1181"/>
      <c r="E39" s="1182"/>
      <c r="F39" s="36">
        <v>7.0000000000000007E-2</v>
      </c>
      <c r="G39" s="37">
        <v>0.51</v>
      </c>
      <c r="H39" s="37">
        <v>0.4</v>
      </c>
      <c r="I39" s="37">
        <v>0.92</v>
      </c>
      <c r="J39" s="38">
        <v>1.04</v>
      </c>
      <c r="K39" s="22"/>
      <c r="L39" s="22"/>
      <c r="M39" s="22"/>
      <c r="N39" s="22"/>
      <c r="O39" s="22"/>
      <c r="P39" s="22"/>
    </row>
    <row r="40" spans="1:16" ht="39" customHeight="1">
      <c r="A40" s="22"/>
      <c r="B40" s="35"/>
      <c r="C40" s="1180" t="s">
        <v>553</v>
      </c>
      <c r="D40" s="1181"/>
      <c r="E40" s="1182"/>
      <c r="F40" s="36">
        <v>0.08</v>
      </c>
      <c r="G40" s="37">
        <v>0.08</v>
      </c>
      <c r="H40" s="37">
        <v>0.09</v>
      </c>
      <c r="I40" s="37">
        <v>0.03</v>
      </c>
      <c r="J40" s="38">
        <v>0.08</v>
      </c>
      <c r="K40" s="22"/>
      <c r="L40" s="22"/>
      <c r="M40" s="22"/>
      <c r="N40" s="22"/>
      <c r="O40" s="22"/>
      <c r="P40" s="22"/>
    </row>
    <row r="41" spans="1:16" ht="39" customHeight="1">
      <c r="A41" s="22"/>
      <c r="B41" s="35"/>
      <c r="C41" s="1180" t="s">
        <v>554</v>
      </c>
      <c r="D41" s="1181"/>
      <c r="E41" s="1182"/>
      <c r="F41" s="36">
        <v>0.1</v>
      </c>
      <c r="G41" s="37">
        <v>0</v>
      </c>
      <c r="H41" s="37">
        <v>0</v>
      </c>
      <c r="I41" s="37">
        <v>0.02</v>
      </c>
      <c r="J41" s="38">
        <v>0.06</v>
      </c>
      <c r="K41" s="22"/>
      <c r="L41" s="22"/>
      <c r="M41" s="22"/>
      <c r="N41" s="22"/>
      <c r="O41" s="22"/>
      <c r="P41" s="22"/>
    </row>
    <row r="42" spans="1:16" ht="39" customHeight="1">
      <c r="A42" s="22"/>
      <c r="B42" s="39"/>
      <c r="C42" s="1180" t="s">
        <v>555</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556</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8JOtisQY4zo7GdTfjLZp5ywx1fesD8pgaFPWZcAYt1Nt47fWMgKMvQiLnMxJ5Gvb25r1mpwo/ZbCJKxkm3wHg==" saltValue="zqzkeG3QMUakA38Zc8Xn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H24" sqref="AH24:AL2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492</v>
      </c>
      <c r="L45" s="60">
        <v>476</v>
      </c>
      <c r="M45" s="60">
        <v>422</v>
      </c>
      <c r="N45" s="60">
        <v>425</v>
      </c>
      <c r="O45" s="61">
        <v>456</v>
      </c>
      <c r="P45" s="48"/>
      <c r="Q45" s="48"/>
      <c r="R45" s="48"/>
      <c r="S45" s="48"/>
      <c r="T45" s="48"/>
      <c r="U45" s="48"/>
    </row>
    <row r="46" spans="1:21" ht="30.75" customHeight="1">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15</v>
      </c>
      <c r="F48" s="1190"/>
      <c r="G48" s="1190"/>
      <c r="H48" s="1190"/>
      <c r="I48" s="1190"/>
      <c r="J48" s="1191"/>
      <c r="K48" s="63">
        <v>224</v>
      </c>
      <c r="L48" s="64">
        <v>240</v>
      </c>
      <c r="M48" s="64">
        <v>256</v>
      </c>
      <c r="N48" s="64">
        <v>253</v>
      </c>
      <c r="O48" s="65">
        <v>209</v>
      </c>
      <c r="P48" s="48"/>
      <c r="Q48" s="48"/>
      <c r="R48" s="48"/>
      <c r="S48" s="48"/>
      <c r="T48" s="48"/>
      <c r="U48" s="48"/>
    </row>
    <row r="49" spans="1:21" ht="30.75" customHeight="1">
      <c r="A49" s="48"/>
      <c r="B49" s="1198"/>
      <c r="C49" s="1199"/>
      <c r="D49" s="62"/>
      <c r="E49" s="1190" t="s">
        <v>16</v>
      </c>
      <c r="F49" s="1190"/>
      <c r="G49" s="1190"/>
      <c r="H49" s="1190"/>
      <c r="I49" s="1190"/>
      <c r="J49" s="1191"/>
      <c r="K49" s="63">
        <v>37</v>
      </c>
      <c r="L49" s="64">
        <v>32</v>
      </c>
      <c r="M49" s="64">
        <v>33</v>
      </c>
      <c r="N49" s="64">
        <v>35</v>
      </c>
      <c r="O49" s="65">
        <v>35</v>
      </c>
      <c r="P49" s="48"/>
      <c r="Q49" s="48"/>
      <c r="R49" s="48"/>
      <c r="S49" s="48"/>
      <c r="T49" s="48"/>
      <c r="U49" s="48"/>
    </row>
    <row r="50" spans="1:21" ht="30.75" customHeight="1">
      <c r="A50" s="48"/>
      <c r="B50" s="1198"/>
      <c r="C50" s="1199"/>
      <c r="D50" s="62"/>
      <c r="E50" s="1190" t="s">
        <v>17</v>
      </c>
      <c r="F50" s="1190"/>
      <c r="G50" s="1190"/>
      <c r="H50" s="1190"/>
      <c r="I50" s="1190"/>
      <c r="J50" s="1191"/>
      <c r="K50" s="63">
        <v>1</v>
      </c>
      <c r="L50" s="64">
        <v>0</v>
      </c>
      <c r="M50" s="64">
        <v>0</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c r="A52" s="48"/>
      <c r="B52" s="1188" t="s">
        <v>19</v>
      </c>
      <c r="C52" s="1189"/>
      <c r="D52" s="66"/>
      <c r="E52" s="1190" t="s">
        <v>20</v>
      </c>
      <c r="F52" s="1190"/>
      <c r="G52" s="1190"/>
      <c r="H52" s="1190"/>
      <c r="I52" s="1190"/>
      <c r="J52" s="1191"/>
      <c r="K52" s="63">
        <v>618</v>
      </c>
      <c r="L52" s="64">
        <v>615</v>
      </c>
      <c r="M52" s="64">
        <v>562</v>
      </c>
      <c r="N52" s="64">
        <v>545</v>
      </c>
      <c r="O52" s="65">
        <v>536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136</v>
      </c>
      <c r="L53" s="69">
        <v>133</v>
      </c>
      <c r="M53" s="69">
        <v>149</v>
      </c>
      <c r="N53" s="69">
        <v>168</v>
      </c>
      <c r="O53" s="70">
        <v>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9jbfRq0yZWS+euuER4FirkSAKAMeEK2RTCDrG4To+uKrGBFkpKnrVUB3QMENK13wFLd+Fh2avL/TEUB5S3vqw==" saltValue="6bUa9hHUdXeMZmOVIEyu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H24" sqref="AH24:AL2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04" t="s">
        <v>24</v>
      </c>
      <c r="C41" s="1205"/>
      <c r="D41" s="81"/>
      <c r="E41" s="1210" t="s">
        <v>25</v>
      </c>
      <c r="F41" s="1210"/>
      <c r="G41" s="1210"/>
      <c r="H41" s="1211"/>
      <c r="I41" s="82">
        <v>4127</v>
      </c>
      <c r="J41" s="83">
        <v>4702</v>
      </c>
      <c r="K41" s="83">
        <v>5418</v>
      </c>
      <c r="L41" s="83">
        <v>5610</v>
      </c>
      <c r="M41" s="84">
        <v>5627</v>
      </c>
    </row>
    <row r="42" spans="2:13" ht="27.75" customHeight="1">
      <c r="B42" s="1206"/>
      <c r="C42" s="1207"/>
      <c r="D42" s="85"/>
      <c r="E42" s="1212" t="s">
        <v>26</v>
      </c>
      <c r="F42" s="1212"/>
      <c r="G42" s="1212"/>
      <c r="H42" s="1213"/>
      <c r="I42" s="86">
        <v>0</v>
      </c>
      <c r="J42" s="87" t="s">
        <v>499</v>
      </c>
      <c r="K42" s="87" t="s">
        <v>499</v>
      </c>
      <c r="L42" s="87" t="s">
        <v>499</v>
      </c>
      <c r="M42" s="88" t="s">
        <v>499</v>
      </c>
    </row>
    <row r="43" spans="2:13" ht="27.75" customHeight="1">
      <c r="B43" s="1206"/>
      <c r="C43" s="1207"/>
      <c r="D43" s="85"/>
      <c r="E43" s="1212" t="s">
        <v>27</v>
      </c>
      <c r="F43" s="1212"/>
      <c r="G43" s="1212"/>
      <c r="H43" s="1213"/>
      <c r="I43" s="86">
        <v>2898</v>
      </c>
      <c r="J43" s="87">
        <v>2878</v>
      </c>
      <c r="K43" s="87">
        <v>2774</v>
      </c>
      <c r="L43" s="87">
        <v>2747</v>
      </c>
      <c r="M43" s="88">
        <v>2491</v>
      </c>
    </row>
    <row r="44" spans="2:13" ht="27.75" customHeight="1">
      <c r="B44" s="1206"/>
      <c r="C44" s="1207"/>
      <c r="D44" s="85"/>
      <c r="E44" s="1212" t="s">
        <v>28</v>
      </c>
      <c r="F44" s="1212"/>
      <c r="G44" s="1212"/>
      <c r="H44" s="1213"/>
      <c r="I44" s="86">
        <v>283</v>
      </c>
      <c r="J44" s="87">
        <v>252</v>
      </c>
      <c r="K44" s="87">
        <v>222</v>
      </c>
      <c r="L44" s="87">
        <v>188</v>
      </c>
      <c r="M44" s="88">
        <v>191</v>
      </c>
    </row>
    <row r="45" spans="2:13" ht="27.75" customHeight="1">
      <c r="B45" s="1206"/>
      <c r="C45" s="1207"/>
      <c r="D45" s="85"/>
      <c r="E45" s="1212" t="s">
        <v>29</v>
      </c>
      <c r="F45" s="1212"/>
      <c r="G45" s="1212"/>
      <c r="H45" s="1213"/>
      <c r="I45" s="86">
        <v>685</v>
      </c>
      <c r="J45" s="87">
        <v>608</v>
      </c>
      <c r="K45" s="87">
        <v>493</v>
      </c>
      <c r="L45" s="87">
        <v>532</v>
      </c>
      <c r="M45" s="88">
        <v>562</v>
      </c>
    </row>
    <row r="46" spans="2:13" ht="27.75" customHeight="1">
      <c r="B46" s="1206"/>
      <c r="C46" s="1207"/>
      <c r="D46" s="89"/>
      <c r="E46" s="1212" t="s">
        <v>30</v>
      </c>
      <c r="F46" s="1212"/>
      <c r="G46" s="1212"/>
      <c r="H46" s="1213"/>
      <c r="I46" s="86" t="s">
        <v>499</v>
      </c>
      <c r="J46" s="87" t="s">
        <v>499</v>
      </c>
      <c r="K46" s="87" t="s">
        <v>499</v>
      </c>
      <c r="L46" s="87" t="s">
        <v>499</v>
      </c>
      <c r="M46" s="88" t="s">
        <v>499</v>
      </c>
    </row>
    <row r="47" spans="2:13" ht="27.75" customHeight="1">
      <c r="B47" s="1206"/>
      <c r="C47" s="1207"/>
      <c r="D47" s="90"/>
      <c r="E47" s="1214" t="s">
        <v>31</v>
      </c>
      <c r="F47" s="1215"/>
      <c r="G47" s="1215"/>
      <c r="H47" s="1216"/>
      <c r="I47" s="86" t="s">
        <v>499</v>
      </c>
      <c r="J47" s="87" t="s">
        <v>499</v>
      </c>
      <c r="K47" s="87" t="s">
        <v>499</v>
      </c>
      <c r="L47" s="87" t="s">
        <v>499</v>
      </c>
      <c r="M47" s="88" t="s">
        <v>499</v>
      </c>
    </row>
    <row r="48" spans="2:13" ht="27.75" customHeight="1">
      <c r="B48" s="1206"/>
      <c r="C48" s="1207"/>
      <c r="D48" s="85"/>
      <c r="E48" s="1212" t="s">
        <v>32</v>
      </c>
      <c r="F48" s="1212"/>
      <c r="G48" s="1212"/>
      <c r="H48" s="1213"/>
      <c r="I48" s="86" t="s">
        <v>499</v>
      </c>
      <c r="J48" s="87" t="s">
        <v>499</v>
      </c>
      <c r="K48" s="87" t="s">
        <v>499</v>
      </c>
      <c r="L48" s="87" t="s">
        <v>499</v>
      </c>
      <c r="M48" s="88" t="s">
        <v>499</v>
      </c>
    </row>
    <row r="49" spans="2:13" ht="27.75" customHeight="1">
      <c r="B49" s="1208"/>
      <c r="C49" s="1209"/>
      <c r="D49" s="85"/>
      <c r="E49" s="1212" t="s">
        <v>33</v>
      </c>
      <c r="F49" s="1212"/>
      <c r="G49" s="1212"/>
      <c r="H49" s="1213"/>
      <c r="I49" s="86" t="s">
        <v>499</v>
      </c>
      <c r="J49" s="87" t="s">
        <v>499</v>
      </c>
      <c r="K49" s="87" t="s">
        <v>499</v>
      </c>
      <c r="L49" s="87" t="s">
        <v>499</v>
      </c>
      <c r="M49" s="88" t="s">
        <v>499</v>
      </c>
    </row>
    <row r="50" spans="2:13" ht="27.75" customHeight="1">
      <c r="B50" s="1217" t="s">
        <v>34</v>
      </c>
      <c r="C50" s="1218"/>
      <c r="D50" s="91"/>
      <c r="E50" s="1212" t="s">
        <v>35</v>
      </c>
      <c r="F50" s="1212"/>
      <c r="G50" s="1212"/>
      <c r="H50" s="1213"/>
      <c r="I50" s="86">
        <v>1381</v>
      </c>
      <c r="J50" s="87">
        <v>1416</v>
      </c>
      <c r="K50" s="87">
        <v>1441</v>
      </c>
      <c r="L50" s="87">
        <v>1438</v>
      </c>
      <c r="M50" s="88">
        <v>1435</v>
      </c>
    </row>
    <row r="51" spans="2:13" ht="27.75" customHeight="1">
      <c r="B51" s="1206"/>
      <c r="C51" s="1207"/>
      <c r="D51" s="85"/>
      <c r="E51" s="1212" t="s">
        <v>36</v>
      </c>
      <c r="F51" s="1212"/>
      <c r="G51" s="1212"/>
      <c r="H51" s="1213"/>
      <c r="I51" s="86">
        <v>340</v>
      </c>
      <c r="J51" s="87">
        <v>334</v>
      </c>
      <c r="K51" s="87">
        <v>289</v>
      </c>
      <c r="L51" s="87">
        <v>241</v>
      </c>
      <c r="M51" s="88">
        <v>212</v>
      </c>
    </row>
    <row r="52" spans="2:13" ht="27.75" customHeight="1">
      <c r="B52" s="1208"/>
      <c r="C52" s="1209"/>
      <c r="D52" s="85"/>
      <c r="E52" s="1212" t="s">
        <v>37</v>
      </c>
      <c r="F52" s="1212"/>
      <c r="G52" s="1212"/>
      <c r="H52" s="1213"/>
      <c r="I52" s="86">
        <v>4869</v>
      </c>
      <c r="J52" s="87">
        <v>4809</v>
      </c>
      <c r="K52" s="87">
        <v>5208</v>
      </c>
      <c r="L52" s="87">
        <v>5223</v>
      </c>
      <c r="M52" s="88">
        <v>5171</v>
      </c>
    </row>
    <row r="53" spans="2:13" ht="27.75" customHeight="1" thickBot="1">
      <c r="B53" s="1219" t="s">
        <v>38</v>
      </c>
      <c r="C53" s="1220"/>
      <c r="D53" s="92"/>
      <c r="E53" s="1221" t="s">
        <v>39</v>
      </c>
      <c r="F53" s="1221"/>
      <c r="G53" s="1221"/>
      <c r="H53" s="1222"/>
      <c r="I53" s="93">
        <v>1402</v>
      </c>
      <c r="J53" s="94">
        <v>1882</v>
      </c>
      <c r="K53" s="94">
        <v>1970</v>
      </c>
      <c r="L53" s="94">
        <v>2176</v>
      </c>
      <c r="M53" s="95">
        <v>2052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ngpWf7mwoL/F6n3W91wkK1BwnHV7c5yT3CJWDRWduabFoB4TJ/IDe79N1OoCBtTbdvgBQUH/uYs5uyF85j4aw==" saltValue="RSG9FX2wRihLZucIrhgg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1" t="s">
        <v>42</v>
      </c>
      <c r="D55" s="1231"/>
      <c r="E55" s="1232"/>
      <c r="F55" s="107">
        <v>1420</v>
      </c>
      <c r="G55" s="107">
        <v>1414</v>
      </c>
      <c r="H55" s="108">
        <v>1416</v>
      </c>
    </row>
    <row r="56" spans="2:8" ht="52.5" customHeight="1">
      <c r="B56" s="109"/>
      <c r="C56" s="1233" t="s">
        <v>43</v>
      </c>
      <c r="D56" s="1233"/>
      <c r="E56" s="1234"/>
      <c r="F56" s="110">
        <v>3</v>
      </c>
      <c r="G56" s="110">
        <v>3</v>
      </c>
      <c r="H56" s="111">
        <v>3</v>
      </c>
    </row>
    <row r="57" spans="2:8" ht="53.25" customHeight="1">
      <c r="B57" s="109"/>
      <c r="C57" s="1235" t="s">
        <v>44</v>
      </c>
      <c r="D57" s="1235"/>
      <c r="E57" s="1236"/>
      <c r="F57" s="112">
        <v>803</v>
      </c>
      <c r="G57" s="112">
        <v>1247</v>
      </c>
      <c r="H57" s="113">
        <v>1186</v>
      </c>
    </row>
    <row r="58" spans="2:8" ht="45.75" customHeight="1">
      <c r="B58" s="114"/>
      <c r="C58" s="1223" t="s">
        <v>561</v>
      </c>
      <c r="D58" s="1224"/>
      <c r="E58" s="1225"/>
      <c r="F58" s="115">
        <v>495</v>
      </c>
      <c r="G58" s="115">
        <v>782</v>
      </c>
      <c r="H58" s="116">
        <v>749</v>
      </c>
    </row>
    <row r="59" spans="2:8" ht="45.75" customHeight="1">
      <c r="B59" s="114"/>
      <c r="C59" s="1223" t="s">
        <v>562</v>
      </c>
      <c r="D59" s="1224"/>
      <c r="E59" s="1225"/>
      <c r="F59" s="115">
        <v>289</v>
      </c>
      <c r="G59" s="115">
        <v>247</v>
      </c>
      <c r="H59" s="116">
        <v>237</v>
      </c>
    </row>
    <row r="60" spans="2:8" ht="45.75" customHeight="1">
      <c r="B60" s="114"/>
      <c r="C60" s="1223" t="s">
        <v>563</v>
      </c>
      <c r="D60" s="1224"/>
      <c r="E60" s="1225"/>
      <c r="F60" s="115">
        <v>0</v>
      </c>
      <c r="G60" s="115">
        <v>197</v>
      </c>
      <c r="H60" s="116">
        <v>184</v>
      </c>
    </row>
    <row r="61" spans="2:8" ht="45.75" customHeight="1">
      <c r="B61" s="114"/>
      <c r="C61" s="1223" t="s">
        <v>564</v>
      </c>
      <c r="D61" s="1224"/>
      <c r="E61" s="1225"/>
      <c r="F61" s="115">
        <v>14</v>
      </c>
      <c r="G61" s="115">
        <v>19</v>
      </c>
      <c r="H61" s="116">
        <v>16</v>
      </c>
    </row>
    <row r="62" spans="2:8" ht="45.75" customHeight="1" thickBot="1">
      <c r="B62" s="117"/>
      <c r="C62" s="1226" t="s">
        <v>565</v>
      </c>
      <c r="D62" s="1227"/>
      <c r="E62" s="1228"/>
      <c r="F62" s="118">
        <v>4</v>
      </c>
      <c r="G62" s="118">
        <v>2</v>
      </c>
      <c r="H62" s="119">
        <v>0</v>
      </c>
    </row>
    <row r="63" spans="2:8" ht="52.5" customHeight="1" thickBot="1">
      <c r="B63" s="120"/>
      <c r="C63" s="1229" t="s">
        <v>45</v>
      </c>
      <c r="D63" s="1229"/>
      <c r="E63" s="1230"/>
      <c r="F63" s="121">
        <v>2225</v>
      </c>
      <c r="G63" s="121">
        <v>2664</v>
      </c>
      <c r="H63" s="122">
        <v>2604</v>
      </c>
    </row>
    <row r="64" spans="2:8" ht="15" customHeight="1"/>
    <row r="65" ht="0" hidden="1" customHeight="1"/>
    <row r="66" ht="0" hidden="1" customHeight="1"/>
  </sheetData>
  <sheetProtection algorithmName="SHA-512" hashValue="0Zsi9TVixR22Djpk/IsuLwVcQYLnT9s6FefxPNdBQPU48zEj46dIeEn8FTdce7ZOmAjIpUPuLr3SVhx1OZ5jOA==" saltValue="QoQ+Wf3S0zAd0d1A80he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567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568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569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541</v>
      </c>
      <c r="BQ50" s="1271"/>
      <c r="BR50" s="1271"/>
      <c r="BS50" s="1271"/>
      <c r="BT50" s="1271"/>
      <c r="BU50" s="1271"/>
      <c r="BV50" s="1271"/>
      <c r="BW50" s="1271"/>
      <c r="BX50" s="1271" t="s">
        <v>542</v>
      </c>
      <c r="BY50" s="1271"/>
      <c r="BZ50" s="1271"/>
      <c r="CA50" s="1271"/>
      <c r="CB50" s="1271"/>
      <c r="CC50" s="1271"/>
      <c r="CD50" s="1271"/>
      <c r="CE50" s="1271"/>
      <c r="CF50" s="1271" t="s">
        <v>543</v>
      </c>
      <c r="CG50" s="1271"/>
      <c r="CH50" s="1271"/>
      <c r="CI50" s="1271"/>
      <c r="CJ50" s="1271"/>
      <c r="CK50" s="1271"/>
      <c r="CL50" s="1271"/>
      <c r="CM50" s="1271"/>
      <c r="CN50" s="1271" t="s">
        <v>544</v>
      </c>
      <c r="CO50" s="1271"/>
      <c r="CP50" s="1271"/>
      <c r="CQ50" s="1271"/>
      <c r="CR50" s="1271"/>
      <c r="CS50" s="1271"/>
      <c r="CT50" s="1271"/>
      <c r="CU50" s="1271"/>
      <c r="CV50" s="1271" t="s">
        <v>545</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571</v>
      </c>
      <c r="AO51" s="1275"/>
      <c r="AP51" s="1275"/>
      <c r="AQ51" s="1275"/>
      <c r="AR51" s="1275"/>
      <c r="AS51" s="1275"/>
      <c r="AT51" s="1275"/>
      <c r="AU51" s="1275"/>
      <c r="AV51" s="1275"/>
      <c r="AW51" s="1275"/>
      <c r="AX51" s="1275"/>
      <c r="AY51" s="1275"/>
      <c r="AZ51" s="1275"/>
      <c r="BA51" s="1275"/>
      <c r="BB51" s="1275" t="s">
        <v>572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89.5</v>
      </c>
      <c r="CG51" s="1277"/>
      <c r="CH51" s="1277"/>
      <c r="CI51" s="1277"/>
      <c r="CJ51" s="1277"/>
      <c r="CK51" s="1277"/>
      <c r="CL51" s="1277"/>
      <c r="CM51" s="1277"/>
      <c r="CN51" s="1277">
        <v>101.2</v>
      </c>
      <c r="CO51" s="1277"/>
      <c r="CP51" s="1277"/>
      <c r="CQ51" s="1277"/>
      <c r="CR51" s="1277"/>
      <c r="CS51" s="1277"/>
      <c r="CT51" s="1277"/>
      <c r="CU51" s="1277"/>
      <c r="CV51" s="1277">
        <v>97</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59.6</v>
      </c>
      <c r="CG53" s="1277"/>
      <c r="CH53" s="1277"/>
      <c r="CI53" s="1277"/>
      <c r="CJ53" s="1277"/>
      <c r="CK53" s="1277"/>
      <c r="CL53" s="1277"/>
      <c r="CM53" s="1277"/>
      <c r="CN53" s="1277">
        <v>63.1</v>
      </c>
      <c r="CO53" s="1277"/>
      <c r="CP53" s="1277"/>
      <c r="CQ53" s="1277"/>
      <c r="CR53" s="1277"/>
      <c r="CS53" s="1277"/>
      <c r="CT53" s="1277"/>
      <c r="CU53" s="1277"/>
      <c r="CV53" s="1277">
        <v>61.1</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574</v>
      </c>
      <c r="AO55" s="1271"/>
      <c r="AP55" s="1271"/>
      <c r="AQ55" s="1271"/>
      <c r="AR55" s="1271"/>
      <c r="AS55" s="1271"/>
      <c r="AT55" s="1271"/>
      <c r="AU55" s="1271"/>
      <c r="AV55" s="1271"/>
      <c r="AW55" s="1271"/>
      <c r="AX55" s="1271"/>
      <c r="AY55" s="1271"/>
      <c r="AZ55" s="1271"/>
      <c r="BA55" s="1271"/>
      <c r="BB55" s="1275" t="s">
        <v>572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575</v>
      </c>
    </row>
    <row r="64" spans="1:109">
      <c r="B64" s="1246"/>
      <c r="G64" s="1253"/>
      <c r="I64" s="1287"/>
      <c r="J64" s="1287"/>
      <c r="K64" s="1287"/>
      <c r="L64" s="1287"/>
      <c r="M64" s="1287"/>
      <c r="N64" s="1288"/>
      <c r="AM64" s="1253"/>
      <c r="AN64" s="1253" t="s">
        <v>568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576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541</v>
      </c>
      <c r="BQ72" s="1271"/>
      <c r="BR72" s="1271"/>
      <c r="BS72" s="1271"/>
      <c r="BT72" s="1271"/>
      <c r="BU72" s="1271"/>
      <c r="BV72" s="1271"/>
      <c r="BW72" s="1271"/>
      <c r="BX72" s="1271" t="s">
        <v>542</v>
      </c>
      <c r="BY72" s="1271"/>
      <c r="BZ72" s="1271"/>
      <c r="CA72" s="1271"/>
      <c r="CB72" s="1271"/>
      <c r="CC72" s="1271"/>
      <c r="CD72" s="1271"/>
      <c r="CE72" s="1271"/>
      <c r="CF72" s="1271" t="s">
        <v>543</v>
      </c>
      <c r="CG72" s="1271"/>
      <c r="CH72" s="1271"/>
      <c r="CI72" s="1271"/>
      <c r="CJ72" s="1271"/>
      <c r="CK72" s="1271"/>
      <c r="CL72" s="1271"/>
      <c r="CM72" s="1271"/>
      <c r="CN72" s="1271" t="s">
        <v>544</v>
      </c>
      <c r="CO72" s="1271"/>
      <c r="CP72" s="1271"/>
      <c r="CQ72" s="1271"/>
      <c r="CR72" s="1271"/>
      <c r="CS72" s="1271"/>
      <c r="CT72" s="1271"/>
      <c r="CU72" s="1271"/>
      <c r="CV72" s="1271" t="s">
        <v>545</v>
      </c>
      <c r="CW72" s="1271"/>
      <c r="CX72" s="1271"/>
      <c r="CY72" s="1271"/>
      <c r="CZ72" s="1271"/>
      <c r="DA72" s="1271"/>
      <c r="DB72" s="1271"/>
      <c r="DC72" s="1271"/>
    </row>
    <row r="73" spans="2:107">
      <c r="B73" s="1246"/>
      <c r="G73" s="1272"/>
      <c r="H73" s="1272"/>
      <c r="I73" s="1272"/>
      <c r="J73" s="1272"/>
      <c r="K73" s="1294"/>
      <c r="L73" s="1294"/>
      <c r="M73" s="1294"/>
      <c r="N73" s="1294"/>
      <c r="AM73" s="1264"/>
      <c r="AN73" s="1275" t="s">
        <v>571</v>
      </c>
      <c r="AO73" s="1275"/>
      <c r="AP73" s="1275"/>
      <c r="AQ73" s="1275"/>
      <c r="AR73" s="1275"/>
      <c r="AS73" s="1275"/>
      <c r="AT73" s="1275"/>
      <c r="AU73" s="1275"/>
      <c r="AV73" s="1275"/>
      <c r="AW73" s="1275"/>
      <c r="AX73" s="1275"/>
      <c r="AY73" s="1275"/>
      <c r="AZ73" s="1275"/>
      <c r="BA73" s="1275"/>
      <c r="BB73" s="1275" t="s">
        <v>572</v>
      </c>
      <c r="BC73" s="1275"/>
      <c r="BD73" s="1275"/>
      <c r="BE73" s="1275"/>
      <c r="BF73" s="1275"/>
      <c r="BG73" s="1275"/>
      <c r="BH73" s="1275"/>
      <c r="BI73" s="1275"/>
      <c r="BJ73" s="1275"/>
      <c r="BK73" s="1275"/>
      <c r="BL73" s="1275"/>
      <c r="BM73" s="1275"/>
      <c r="BN73" s="1275"/>
      <c r="BO73" s="1275"/>
      <c r="BP73" s="1277">
        <v>64.7</v>
      </c>
      <c r="BQ73" s="1277"/>
      <c r="BR73" s="1277"/>
      <c r="BS73" s="1277"/>
      <c r="BT73" s="1277"/>
      <c r="BU73" s="1277"/>
      <c r="BV73" s="1277"/>
      <c r="BW73" s="1277"/>
      <c r="BX73" s="1277">
        <v>88.5</v>
      </c>
      <c r="BY73" s="1277"/>
      <c r="BZ73" s="1277"/>
      <c r="CA73" s="1277"/>
      <c r="CB73" s="1277"/>
      <c r="CC73" s="1277"/>
      <c r="CD73" s="1277"/>
      <c r="CE73" s="1277"/>
      <c r="CF73" s="1277">
        <v>89.5</v>
      </c>
      <c r="CG73" s="1277"/>
      <c r="CH73" s="1277"/>
      <c r="CI73" s="1277"/>
      <c r="CJ73" s="1277"/>
      <c r="CK73" s="1277"/>
      <c r="CL73" s="1277"/>
      <c r="CM73" s="1277"/>
      <c r="CN73" s="1277">
        <v>101.2</v>
      </c>
      <c r="CO73" s="1277"/>
      <c r="CP73" s="1277"/>
      <c r="CQ73" s="1277"/>
      <c r="CR73" s="1277"/>
      <c r="CS73" s="1277"/>
      <c r="CT73" s="1277"/>
      <c r="CU73" s="1277"/>
      <c r="CV73" s="1277">
        <v>97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577</v>
      </c>
      <c r="BC75" s="1275"/>
      <c r="BD75" s="1275"/>
      <c r="BE75" s="1275"/>
      <c r="BF75" s="1275"/>
      <c r="BG75" s="1275"/>
      <c r="BH75" s="1275"/>
      <c r="BI75" s="1275"/>
      <c r="BJ75" s="1275"/>
      <c r="BK75" s="1275"/>
      <c r="BL75" s="1275"/>
      <c r="BM75" s="1275"/>
      <c r="BN75" s="1275"/>
      <c r="BO75" s="1275"/>
      <c r="BP75" s="1277">
        <v>7.5</v>
      </c>
      <c r="BQ75" s="1277"/>
      <c r="BR75" s="1277"/>
      <c r="BS75" s="1277"/>
      <c r="BT75" s="1277"/>
      <c r="BU75" s="1277"/>
      <c r="BV75" s="1277"/>
      <c r="BW75" s="1277"/>
      <c r="BX75" s="1277">
        <v>6.5</v>
      </c>
      <c r="BY75" s="1277"/>
      <c r="BZ75" s="1277"/>
      <c r="CA75" s="1277"/>
      <c r="CB75" s="1277"/>
      <c r="CC75" s="1277"/>
      <c r="CD75" s="1277"/>
      <c r="CE75" s="1277"/>
      <c r="CF75" s="1277">
        <v>6.4</v>
      </c>
      <c r="CG75" s="1277"/>
      <c r="CH75" s="1277"/>
      <c r="CI75" s="1277"/>
      <c r="CJ75" s="1277"/>
      <c r="CK75" s="1277"/>
      <c r="CL75" s="1277"/>
      <c r="CM75" s="1277"/>
      <c r="CN75" s="1277">
        <v>6.9</v>
      </c>
      <c r="CO75" s="1277"/>
      <c r="CP75" s="1277"/>
      <c r="CQ75" s="1277"/>
      <c r="CR75" s="1277"/>
      <c r="CS75" s="1277"/>
      <c r="CT75" s="1277"/>
      <c r="CU75" s="1277"/>
      <c r="CV75" s="1277">
        <v>7.4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574</v>
      </c>
      <c r="AO77" s="1271"/>
      <c r="AP77" s="1271"/>
      <c r="AQ77" s="1271"/>
      <c r="AR77" s="1271"/>
      <c r="AS77" s="1271"/>
      <c r="AT77" s="1271"/>
      <c r="AU77" s="1271"/>
      <c r="AV77" s="1271"/>
      <c r="AW77" s="1271"/>
      <c r="AX77" s="1271"/>
      <c r="AY77" s="1271"/>
      <c r="AZ77" s="1271"/>
      <c r="BA77" s="1271"/>
      <c r="BB77" s="1275" t="s">
        <v>572</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577</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rptkBrugarYb/DYDErNOfAyygYrHzUFrBw2+uH3QnJWrLxDmM4E+qTsBBMa8cxYF/7I0YB9MNmWYF7dAA2SOg==" saltValue="3nDA5GI/0NhGUGMSRHHQ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yPw+nau5x+aIWpapsu41n4vnBb764MyDd64KI07ymjgUwLexUAJdvKZihsc3j4wF3fEUHNbhJyOuPyLfH+rQQ==" saltValue="0EErzTHmsG4xhX5AUSC9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90JuKTjqZrCGmFITICiDiHxo5suuXxiFUf0PbYZ+W/Sd6XgEsDUzwlmWLMIqAMgRDa2apuNtIu6CBFRH6DhUw==" saltValue="qQUVjN5cG6MeXyh/HYFo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169034</v>
      </c>
      <c r="E3" s="141"/>
      <c r="F3" s="142">
        <v>119674</v>
      </c>
      <c r="G3" s="143"/>
      <c r="H3" s="144"/>
    </row>
    <row r="4" spans="1:8">
      <c r="A4" s="145"/>
      <c r="B4" s="146"/>
      <c r="C4" s="147"/>
      <c r="D4" s="148">
        <v>61777</v>
      </c>
      <c r="E4" s="149"/>
      <c r="F4" s="150">
        <v>57803</v>
      </c>
      <c r="G4" s="151"/>
      <c r="H4" s="152"/>
    </row>
    <row r="5" spans="1:8">
      <c r="A5" s="133" t="s">
        <v>533</v>
      </c>
      <c r="B5" s="138"/>
      <c r="C5" s="139"/>
      <c r="D5" s="140">
        <v>403689</v>
      </c>
      <c r="E5" s="141"/>
      <c r="F5" s="142">
        <v>119685</v>
      </c>
      <c r="G5" s="143"/>
      <c r="H5" s="144"/>
    </row>
    <row r="6" spans="1:8">
      <c r="A6" s="145"/>
      <c r="B6" s="146"/>
      <c r="C6" s="147"/>
      <c r="D6" s="148">
        <v>190717</v>
      </c>
      <c r="E6" s="149"/>
      <c r="F6" s="150">
        <v>68464</v>
      </c>
      <c r="G6" s="151"/>
      <c r="H6" s="152"/>
    </row>
    <row r="7" spans="1:8">
      <c r="A7" s="133" t="s">
        <v>534</v>
      </c>
      <c r="B7" s="138"/>
      <c r="C7" s="139"/>
      <c r="D7" s="140">
        <v>380284</v>
      </c>
      <c r="E7" s="141"/>
      <c r="F7" s="142">
        <v>287914</v>
      </c>
      <c r="G7" s="143"/>
      <c r="H7" s="144"/>
    </row>
    <row r="8" spans="1:8">
      <c r="A8" s="145"/>
      <c r="B8" s="146"/>
      <c r="C8" s="147"/>
      <c r="D8" s="148">
        <v>130708</v>
      </c>
      <c r="E8" s="149"/>
      <c r="F8" s="150">
        <v>146531</v>
      </c>
      <c r="G8" s="151"/>
      <c r="H8" s="152"/>
    </row>
    <row r="9" spans="1:8">
      <c r="A9" s="133" t="s">
        <v>535</v>
      </c>
      <c r="B9" s="138"/>
      <c r="C9" s="139"/>
      <c r="D9" s="140">
        <v>176778</v>
      </c>
      <c r="E9" s="141"/>
      <c r="F9" s="142">
        <v>310300</v>
      </c>
      <c r="G9" s="143"/>
      <c r="H9" s="144"/>
    </row>
    <row r="10" spans="1:8">
      <c r="A10" s="145"/>
      <c r="B10" s="146"/>
      <c r="C10" s="147"/>
      <c r="D10" s="148">
        <v>86776</v>
      </c>
      <c r="E10" s="149"/>
      <c r="F10" s="150">
        <v>157576</v>
      </c>
      <c r="G10" s="151"/>
      <c r="H10" s="152"/>
    </row>
    <row r="11" spans="1:8">
      <c r="A11" s="133" t="s">
        <v>536</v>
      </c>
      <c r="B11" s="138"/>
      <c r="C11" s="139"/>
      <c r="D11" s="140">
        <v>134945</v>
      </c>
      <c r="E11" s="141"/>
      <c r="F11" s="142">
        <v>317319</v>
      </c>
      <c r="G11" s="143"/>
      <c r="H11" s="144"/>
    </row>
    <row r="12" spans="1:8">
      <c r="A12" s="145"/>
      <c r="B12" s="146"/>
      <c r="C12" s="153"/>
      <c r="D12" s="148">
        <v>46367</v>
      </c>
      <c r="E12" s="149"/>
      <c r="F12" s="150">
        <v>164214</v>
      </c>
      <c r="G12" s="151"/>
      <c r="H12" s="152"/>
    </row>
    <row r="13" spans="1:8">
      <c r="A13" s="133"/>
      <c r="B13" s="138"/>
      <c r="C13" s="154"/>
      <c r="D13" s="155">
        <v>252946</v>
      </c>
      <c r="E13" s="156"/>
      <c r="F13" s="157">
        <v>230978</v>
      </c>
      <c r="G13" s="158"/>
      <c r="H13" s="144"/>
    </row>
    <row r="14" spans="1:8">
      <c r="A14" s="145"/>
      <c r="B14" s="146"/>
      <c r="C14" s="147"/>
      <c r="D14" s="148">
        <v>103269</v>
      </c>
      <c r="E14" s="149"/>
      <c r="F14" s="150">
        <v>118918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3.85</v>
      </c>
      <c r="C19" s="159">
        <f>ROUND(VALUE(SUBSTITUTE(実質収支比率等に係る経年分析!G$48,"▲","-")),2)</f>
        <v>3.28</v>
      </c>
      <c r="D19" s="159">
        <f>ROUND(VALUE(SUBSTITUTE(実質収支比率等に係る経年分析!H$48,"▲","-")),2)</f>
        <v>8.43</v>
      </c>
      <c r="E19" s="159">
        <f>ROUND(VALUE(SUBSTITUTE(実質収支比率等に係る経年分析!I$48,"▲","-")),2)</f>
        <v>0.09</v>
      </c>
      <c r="F19" s="159">
        <f>ROUND(VALUE(SUBSTITUTE(実質収支比率等に係る経年分析!J$48,"▲","-")),2)</f>
        <v>1.93</v>
      </c>
    </row>
    <row r="20" spans="1:11">
      <c r="A20" s="159" t="s">
        <v>49</v>
      </c>
      <c r="B20" s="159">
        <f>ROUND(VALUE(SUBSTITUTE(実質収支比率等に係る経年分析!F$47,"▲","-")),2)</f>
        <v>49.43</v>
      </c>
      <c r="C20" s="159">
        <f>ROUND(VALUE(SUBSTITUTE(実質収支比率等に係る経年分析!G$47,"▲","-")),2)</f>
        <v>51.55</v>
      </c>
      <c r="D20" s="159">
        <f>ROUND(VALUE(SUBSTITUTE(実質収支比率等に係る経年分析!H$47,"▲","-")),2)</f>
        <v>52.06</v>
      </c>
      <c r="E20" s="159">
        <f>ROUND(VALUE(SUBSTITUTE(実質収支比率等に係る経年分析!I$47,"▲","-")),2)</f>
        <v>53.15</v>
      </c>
      <c r="F20" s="159">
        <f>ROUND(VALUE(SUBSTITUTE(実質収支比率等に係る経年分析!J$47,"▲","-")),2)</f>
        <v>54.23</v>
      </c>
    </row>
    <row r="21" spans="1:11">
      <c r="A21" s="159" t="s">
        <v>50</v>
      </c>
      <c r="B21" s="159">
        <f>IF(ISNUMBER(VALUE(SUBSTITUTE(実質収支比率等に係る経年分析!F$49,"▲","-"))),ROUND(VALUE(SUBSTITUTE(実質収支比率等に係る経年分析!F$49,"▲","-")),2),NA())</f>
        <v>7.39</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6.36</v>
      </c>
      <c r="E21" s="159">
        <f>IF(ISNUMBER(VALUE(SUBSTITUTE(実質収支比率等に係る経年分析!I$49,"▲","-"))),ROUND(VALUE(SUBSTITUTE(実質収支比率等に係る経年分析!I$49,"▲","-")),2),NA())</f>
        <v>-8.76</v>
      </c>
      <c r="F21" s="159">
        <f>IF(ISNUMBER(VALUE(SUBSTITUTE(実質収支比率等に係る経年分析!J$49,"▲","-"))),ROUND(VALUE(SUBSTITUTE(実質収支比率等に係る経年分析!J$49,"▲","-")),2),NA())</f>
        <v>1.89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木古内町後期高齢者医療特別会計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木古内町下水道事業特別会計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木古内町介護保険事業特別会計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1.04</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8.42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1.92</v>
      </c>
    </row>
    <row r="33" spans="1:16">
      <c r="A33" s="160" t="str">
        <f>IF(連結実質赤字比率に係る赤字・黒字の構成分析!C$37="",NA(),連結実質赤字比率に係る赤字・黒字の構成分析!C$37)</f>
        <v>木古内町介護老人保健施設事業会計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2.98</v>
      </c>
    </row>
    <row r="34" spans="1:16">
      <c r="A34" s="160" t="str">
        <f>IF(連結実質赤字比率に係る赤字・黒字の構成分析!C$36="",NA(),連結実質赤字比率に係る赤字・黒字の構成分析!C$36)</f>
        <v>木古内町国民健康保険特別会計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3.51</v>
      </c>
    </row>
    <row r="35" spans="1:16">
      <c r="A35" s="160" t="str">
        <f>IF(連結実質赤字比率に係る赤字・黒字の構成分析!C$35="",NA(),連結実質赤字比率に係る赤字・黒字の構成分析!C$35)</f>
        <v>木古内町水道事業会計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4.1100000000000003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4.46</v>
      </c>
    </row>
    <row r="36" spans="1:16">
      <c r="A36" s="160" t="str">
        <f>IF(連結実質赤字比率に係る赤字・黒字の構成分析!C$34="",NA(),連結実質赤字比率に係る赤字・黒字の構成分析!C$34)</f>
        <v>木古内町国民健康保険病院事業会計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618</v>
      </c>
      <c r="E42" s="161"/>
      <c r="F42" s="161"/>
      <c r="G42" s="161">
        <f>'実質公債費比率（分子）の構造'!L$52</f>
        <v>615</v>
      </c>
      <c r="H42" s="161"/>
      <c r="I42" s="161"/>
      <c r="J42" s="161">
        <f>'実質公債費比率（分子）の構造'!M$52</f>
        <v>562</v>
      </c>
      <c r="K42" s="161"/>
      <c r="L42" s="161"/>
      <c r="M42" s="161">
        <f>'実質公債費比率（分子）の構造'!N$52</f>
        <v>545</v>
      </c>
      <c r="N42" s="161"/>
      <c r="O42" s="161"/>
      <c r="P42" s="161">
        <f>'実質公債費比率（分子）の構造'!O$52</f>
        <v>536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37</v>
      </c>
      <c r="C45" s="161"/>
      <c r="D45" s="161"/>
      <c r="E45" s="161">
        <f>'実質公債費比率（分子）の構造'!L$49</f>
        <v>32</v>
      </c>
      <c r="F45" s="161"/>
      <c r="G45" s="161"/>
      <c r="H45" s="161">
        <f>'実質公債費比率（分子）の構造'!M$49</f>
        <v>33</v>
      </c>
      <c r="I45" s="161"/>
      <c r="J45" s="161"/>
      <c r="K45" s="161">
        <f>'実質公債費比率（分子）の構造'!N$49</f>
        <v>35</v>
      </c>
      <c r="L45" s="161"/>
      <c r="M45" s="161"/>
      <c r="N45" s="161">
        <f>'実質公債費比率（分子）の構造'!O$49</f>
        <v>35</v>
      </c>
      <c r="O45" s="161"/>
      <c r="P45" s="161"/>
    </row>
    <row r="46" spans="1:16">
      <c r="A46" s="161" t="s">
        <v>61</v>
      </c>
      <c r="B46" s="161">
        <f>'実質公債費比率（分子）の構造'!K$48</f>
        <v>224</v>
      </c>
      <c r="C46" s="161"/>
      <c r="D46" s="161"/>
      <c r="E46" s="161">
        <f>'実質公債費比率（分子）の構造'!L$48</f>
        <v>240</v>
      </c>
      <c r="F46" s="161"/>
      <c r="G46" s="161"/>
      <c r="H46" s="161">
        <f>'実質公債費比率（分子）の構造'!M$48</f>
        <v>256</v>
      </c>
      <c r="I46" s="161"/>
      <c r="J46" s="161"/>
      <c r="K46" s="161">
        <f>'実質公債費比率（分子）の構造'!N$48</f>
        <v>253</v>
      </c>
      <c r="L46" s="161"/>
      <c r="M46" s="161"/>
      <c r="N46" s="161">
        <f>'実質公債費比率（分子）の構造'!O$48</f>
        <v>209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492</v>
      </c>
      <c r="C49" s="161"/>
      <c r="D49" s="161"/>
      <c r="E49" s="161">
        <f>'実質公債費比率（分子）の構造'!L$45</f>
        <v>476</v>
      </c>
      <c r="F49" s="161"/>
      <c r="G49" s="161"/>
      <c r="H49" s="161">
        <f>'実質公債費比率（分子）の構造'!M$45</f>
        <v>422</v>
      </c>
      <c r="I49" s="161"/>
      <c r="J49" s="161"/>
      <c r="K49" s="161">
        <f>'実質公債費比率（分子）の構造'!N$45</f>
        <v>425</v>
      </c>
      <c r="L49" s="161"/>
      <c r="M49" s="161"/>
      <c r="N49" s="161">
        <f>'実質公債費比率（分子）の構造'!O$45</f>
        <v>456</v>
      </c>
      <c r="O49" s="161"/>
      <c r="P49" s="161"/>
    </row>
    <row r="50" spans="1:16">
      <c r="A50" s="161" t="s">
        <v>65</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133</v>
      </c>
      <c r="G50" s="161" t="e">
        <f>NA()</f>
        <v>#N/A</v>
      </c>
      <c r="H50" s="161" t="e">
        <f>NA()</f>
        <v>#N/A</v>
      </c>
      <c r="I50" s="161">
        <f>IF(ISNUMBER('実質公債費比率（分子）の構造'!M$53),'実質公債費比率（分子）の構造'!M$53,NA())</f>
        <v>149</v>
      </c>
      <c r="J50" s="161" t="e">
        <f>NA()</f>
        <v>#N/A</v>
      </c>
      <c r="K50" s="161" t="e">
        <f>NA()</f>
        <v>#N/A</v>
      </c>
      <c r="L50" s="161">
        <f>IF(ISNUMBER('実質公債費比率（分子）の構造'!N$53),'実質公債費比率（分子）の構造'!N$53,NA())</f>
        <v>168</v>
      </c>
      <c r="M50" s="161" t="e">
        <f>NA()</f>
        <v>#N/A</v>
      </c>
      <c r="N50" s="161" t="e">
        <f>NA()</f>
        <v>#N/A</v>
      </c>
      <c r="O50" s="161">
        <f>IF(ISNUMBER('実質公債費比率（分子）の構造'!O$53),'実質公債費比率（分子）の構造'!O$53,NA())</f>
        <v>164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4869</v>
      </c>
      <c r="E56" s="160"/>
      <c r="F56" s="160"/>
      <c r="G56" s="160">
        <f>'将来負担比率（分子）の構造'!J$52</f>
        <v>4809</v>
      </c>
      <c r="H56" s="160"/>
      <c r="I56" s="160"/>
      <c r="J56" s="160">
        <f>'将来負担比率（分子）の構造'!K$52</f>
        <v>5208</v>
      </c>
      <c r="K56" s="160"/>
      <c r="L56" s="160"/>
      <c r="M56" s="160">
        <f>'将来負担比率（分子）の構造'!L$52</f>
        <v>5223</v>
      </c>
      <c r="N56" s="160"/>
      <c r="O56" s="160"/>
      <c r="P56" s="160">
        <f>'将来負担比率（分子）の構造'!M$52</f>
        <v>5171</v>
      </c>
    </row>
    <row r="57" spans="1:16">
      <c r="A57" s="160" t="s">
        <v>36</v>
      </c>
      <c r="B57" s="160"/>
      <c r="C57" s="160"/>
      <c r="D57" s="160">
        <f>'将来負担比率（分子）の構造'!I$51</f>
        <v>340</v>
      </c>
      <c r="E57" s="160"/>
      <c r="F57" s="160"/>
      <c r="G57" s="160">
        <f>'将来負担比率（分子）の構造'!J$51</f>
        <v>334</v>
      </c>
      <c r="H57" s="160"/>
      <c r="I57" s="160"/>
      <c r="J57" s="160">
        <f>'将来負担比率（分子）の構造'!K$51</f>
        <v>289</v>
      </c>
      <c r="K57" s="160"/>
      <c r="L57" s="160"/>
      <c r="M57" s="160">
        <f>'将来負担比率（分子）の構造'!L$51</f>
        <v>241</v>
      </c>
      <c r="N57" s="160"/>
      <c r="O57" s="160"/>
      <c r="P57" s="160">
        <f>'将来負担比率（分子）の構造'!M$51</f>
        <v>212</v>
      </c>
    </row>
    <row r="58" spans="1:16">
      <c r="A58" s="160" t="s">
        <v>35</v>
      </c>
      <c r="B58" s="160"/>
      <c r="C58" s="160"/>
      <c r="D58" s="160">
        <f>'将来負担比率（分子）の構造'!I$50</f>
        <v>1381</v>
      </c>
      <c r="E58" s="160"/>
      <c r="F58" s="160"/>
      <c r="G58" s="160">
        <f>'将来負担比率（分子）の構造'!J$50</f>
        <v>1416</v>
      </c>
      <c r="H58" s="160"/>
      <c r="I58" s="160"/>
      <c r="J58" s="160">
        <f>'将来負担比率（分子）の構造'!K$50</f>
        <v>1441</v>
      </c>
      <c r="K58" s="160"/>
      <c r="L58" s="160"/>
      <c r="M58" s="160">
        <f>'将来負担比率（分子）の構造'!L$50</f>
        <v>1438</v>
      </c>
      <c r="N58" s="160"/>
      <c r="O58" s="160"/>
      <c r="P58" s="160">
        <f>'将来負担比率（分子）の構造'!M$50</f>
        <v>1435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685</v>
      </c>
      <c r="C62" s="160"/>
      <c r="D62" s="160"/>
      <c r="E62" s="160">
        <f>'将来負担比率（分子）の構造'!J$45</f>
        <v>608</v>
      </c>
      <c r="F62" s="160"/>
      <c r="G62" s="160"/>
      <c r="H62" s="160">
        <f>'将来負担比率（分子）の構造'!K$45</f>
        <v>493</v>
      </c>
      <c r="I62" s="160"/>
      <c r="J62" s="160"/>
      <c r="K62" s="160">
        <f>'将来負担比率（分子）の構造'!L$45</f>
        <v>532</v>
      </c>
      <c r="L62" s="160"/>
      <c r="M62" s="160"/>
      <c r="N62" s="160">
        <f>'将来負担比率（分子）の構造'!M$45</f>
        <v>562</v>
      </c>
      <c r="O62" s="160"/>
      <c r="P62" s="160"/>
    </row>
    <row r="63" spans="1:16">
      <c r="A63" s="160" t="s">
        <v>28</v>
      </c>
      <c r="B63" s="160">
        <f>'将来負担比率（分子）の構造'!I$44</f>
        <v>283</v>
      </c>
      <c r="C63" s="160"/>
      <c r="D63" s="160"/>
      <c r="E63" s="160">
        <f>'将来負担比率（分子）の構造'!J$44</f>
        <v>252</v>
      </c>
      <c r="F63" s="160"/>
      <c r="G63" s="160"/>
      <c r="H63" s="160">
        <f>'将来負担比率（分子）の構造'!K$44</f>
        <v>222</v>
      </c>
      <c r="I63" s="160"/>
      <c r="J63" s="160"/>
      <c r="K63" s="160">
        <f>'将来負担比率（分子）の構造'!L$44</f>
        <v>188</v>
      </c>
      <c r="L63" s="160"/>
      <c r="M63" s="160"/>
      <c r="N63" s="160">
        <f>'将来負担比率（分子）の構造'!M$44</f>
        <v>191</v>
      </c>
      <c r="O63" s="160"/>
      <c r="P63" s="160"/>
    </row>
    <row r="64" spans="1:16">
      <c r="A64" s="160" t="s">
        <v>27</v>
      </c>
      <c r="B64" s="160">
        <f>'将来負担比率（分子）の構造'!I$43</f>
        <v>2898</v>
      </c>
      <c r="C64" s="160"/>
      <c r="D64" s="160"/>
      <c r="E64" s="160">
        <f>'将来負担比率（分子）の構造'!J$43</f>
        <v>2878</v>
      </c>
      <c r="F64" s="160"/>
      <c r="G64" s="160"/>
      <c r="H64" s="160">
        <f>'将来負担比率（分子）の構造'!K$43</f>
        <v>2774</v>
      </c>
      <c r="I64" s="160"/>
      <c r="J64" s="160"/>
      <c r="K64" s="160">
        <f>'将来負担比率（分子）の構造'!L$43</f>
        <v>2747</v>
      </c>
      <c r="L64" s="160"/>
      <c r="M64" s="160"/>
      <c r="N64" s="160">
        <f>'将来負担比率（分子）の構造'!M$43</f>
        <v>2491</v>
      </c>
      <c r="O64" s="160"/>
      <c r="P64" s="160"/>
    </row>
    <row r="65" spans="1:16">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4127</v>
      </c>
      <c r="C66" s="160"/>
      <c r="D66" s="160"/>
      <c r="E66" s="160">
        <f>'将来負担比率（分子）の構造'!J$41</f>
        <v>4702</v>
      </c>
      <c r="F66" s="160"/>
      <c r="G66" s="160"/>
      <c r="H66" s="160">
        <f>'将来負担比率（分子）の構造'!K$41</f>
        <v>5418</v>
      </c>
      <c r="I66" s="160"/>
      <c r="J66" s="160"/>
      <c r="K66" s="160">
        <f>'将来負担比率（分子）の構造'!L$41</f>
        <v>5610</v>
      </c>
      <c r="L66" s="160"/>
      <c r="M66" s="160"/>
      <c r="N66" s="160">
        <f>'将来負担比率（分子）の構造'!M$41</f>
        <v>5627</v>
      </c>
      <c r="O66" s="160"/>
      <c r="P66" s="160"/>
    </row>
    <row r="67" spans="1:16">
      <c r="A67" s="160" t="s">
        <v>69</v>
      </c>
      <c r="B67" s="160" t="e">
        <f>NA()</f>
        <v>#N/A</v>
      </c>
      <c r="C67" s="160">
        <f>IF(ISNUMBER('将来負担比率（分子）の構造'!I$53), IF('将来負担比率（分子）の構造'!I$53 &lt; 0, 0, '将来負担比率（分子）の構造'!I$53), NA())</f>
        <v>1402</v>
      </c>
      <c r="D67" s="160" t="e">
        <f>NA()</f>
        <v>#N/A</v>
      </c>
      <c r="E67" s="160" t="e">
        <f>NA()</f>
        <v>#N/A</v>
      </c>
      <c r="F67" s="160">
        <f>IF(ISNUMBER('将来負担比率（分子）の構造'!J$53), IF('将来負担比率（分子）の構造'!J$53 &lt; 0, 0, '将来負担比率（分子）の構造'!J$53), NA())</f>
        <v>1882</v>
      </c>
      <c r="G67" s="160" t="e">
        <f>NA()</f>
        <v>#N/A</v>
      </c>
      <c r="H67" s="160" t="e">
        <f>NA()</f>
        <v>#N/A</v>
      </c>
      <c r="I67" s="160">
        <f>IF(ISNUMBER('将来負担比率（分子）の構造'!K$53), IF('将来負担比率（分子）の構造'!K$53 &lt; 0, 0, '将来負担比率（分子）の構造'!K$53), NA())</f>
        <v>1970</v>
      </c>
      <c r="J67" s="160" t="e">
        <f>NA()</f>
        <v>#N/A</v>
      </c>
      <c r="K67" s="160" t="e">
        <f>NA()</f>
        <v>#N/A</v>
      </c>
      <c r="L67" s="160">
        <f>IF(ISNUMBER('将来負担比率（分子）の構造'!L$53), IF('将来負担比率（分子）の構造'!L$53 &lt; 0, 0, '将来負担比率（分子）の構造'!L$53), NA())</f>
        <v>2176</v>
      </c>
      <c r="M67" s="160" t="e">
        <f>NA()</f>
        <v>#N/A</v>
      </c>
      <c r="N67" s="160" t="e">
        <f>NA()</f>
        <v>#N/A</v>
      </c>
      <c r="O67" s="160">
        <f>IF(ISNUMBER('将来負担比率（分子）の構造'!M$53), IF('将来負担比率（分子）の構造'!M$53 &lt; 0, 0, '将来負担比率（分子）の構造'!M$53), NA())</f>
        <v>2052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1420</v>
      </c>
      <c r="C72" s="164">
        <f>基金残高に係る経年分析!G55</f>
        <v>1414</v>
      </c>
      <c r="D72" s="164">
        <f>基金残高に係る経年分析!H55</f>
        <v>1416</v>
      </c>
    </row>
    <row r="73" spans="1:16">
      <c r="A73" s="163" t="s">
        <v>72</v>
      </c>
      <c r="B73" s="164">
        <f>基金残高に係る経年分析!F56</f>
        <v>3</v>
      </c>
      <c r="C73" s="164">
        <f>基金残高に係る経年分析!G56</f>
        <v>3</v>
      </c>
      <c r="D73" s="164">
        <f>基金残高に係る経年分析!H56</f>
        <v>3</v>
      </c>
    </row>
    <row r="74" spans="1:16">
      <c r="A74" s="163" t="s">
        <v>73</v>
      </c>
      <c r="B74" s="164">
        <f>基金残高に係る経年分析!F57</f>
        <v>803</v>
      </c>
      <c r="C74" s="164">
        <f>基金残高に係る経年分析!G57</f>
        <v>1247</v>
      </c>
      <c r="D74" s="164">
        <f>基金残高に係る経年分析!H57</f>
        <v>1186</v>
      </c>
    </row>
  </sheetData>
  <sheetProtection algorithmName="SHA-512" hashValue="VGalZZa0yJvqmfK+r6waCtzL9wboV4BNgsnmM6qM2qwkVw7XaRoPX5lNCuQ8PBDTN5qrlyUKb1nc2B3IlVMMHg==" saltValue="jniMfRtZ4Ge+VrCgn3/W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24" sqref="AD24:AO2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532155</v>
      </c>
      <c r="S5" s="611"/>
      <c r="T5" s="611"/>
      <c r="U5" s="611"/>
      <c r="V5" s="611"/>
      <c r="W5" s="611"/>
      <c r="X5" s="611"/>
      <c r="Y5" s="612"/>
      <c r="Z5" s="613">
        <v>13</v>
      </c>
      <c r="AA5" s="613"/>
      <c r="AB5" s="613"/>
      <c r="AC5" s="613"/>
      <c r="AD5" s="614">
        <v>532155</v>
      </c>
      <c r="AE5" s="614"/>
      <c r="AF5" s="614"/>
      <c r="AG5" s="614"/>
      <c r="AH5" s="614"/>
      <c r="AI5" s="614"/>
      <c r="AJ5" s="614"/>
      <c r="AK5" s="614"/>
      <c r="AL5" s="615">
        <v>21.1</v>
      </c>
      <c r="AM5" s="616"/>
      <c r="AN5" s="616"/>
      <c r="AO5" s="617"/>
      <c r="AP5" s="607" t="s">
        <v>221</v>
      </c>
      <c r="AQ5" s="608"/>
      <c r="AR5" s="608"/>
      <c r="AS5" s="608"/>
      <c r="AT5" s="608"/>
      <c r="AU5" s="608"/>
      <c r="AV5" s="608"/>
      <c r="AW5" s="608"/>
      <c r="AX5" s="608"/>
      <c r="AY5" s="608"/>
      <c r="AZ5" s="608"/>
      <c r="BA5" s="608"/>
      <c r="BB5" s="608"/>
      <c r="BC5" s="608"/>
      <c r="BD5" s="608"/>
      <c r="BE5" s="608"/>
      <c r="BF5" s="609"/>
      <c r="BG5" s="621">
        <v>531174</v>
      </c>
      <c r="BH5" s="622"/>
      <c r="BI5" s="622"/>
      <c r="BJ5" s="622"/>
      <c r="BK5" s="622"/>
      <c r="BL5" s="622"/>
      <c r="BM5" s="622"/>
      <c r="BN5" s="623"/>
      <c r="BO5" s="624">
        <v>99.8</v>
      </c>
      <c r="BP5" s="624"/>
      <c r="BQ5" s="624"/>
      <c r="BR5" s="624"/>
      <c r="BS5" s="625">
        <v>8220</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28365</v>
      </c>
      <c r="S6" s="622"/>
      <c r="T6" s="622"/>
      <c r="U6" s="622"/>
      <c r="V6" s="622"/>
      <c r="W6" s="622"/>
      <c r="X6" s="622"/>
      <c r="Y6" s="623"/>
      <c r="Z6" s="624">
        <v>0.7</v>
      </c>
      <c r="AA6" s="624"/>
      <c r="AB6" s="624"/>
      <c r="AC6" s="624"/>
      <c r="AD6" s="625">
        <v>28365</v>
      </c>
      <c r="AE6" s="625"/>
      <c r="AF6" s="625"/>
      <c r="AG6" s="625"/>
      <c r="AH6" s="625"/>
      <c r="AI6" s="625"/>
      <c r="AJ6" s="625"/>
      <c r="AK6" s="625"/>
      <c r="AL6" s="626">
        <v>1.1000000000000001</v>
      </c>
      <c r="AM6" s="627"/>
      <c r="AN6" s="627"/>
      <c r="AO6" s="628"/>
      <c r="AP6" s="618" t="s">
        <v>226</v>
      </c>
      <c r="AQ6" s="619"/>
      <c r="AR6" s="619"/>
      <c r="AS6" s="619"/>
      <c r="AT6" s="619"/>
      <c r="AU6" s="619"/>
      <c r="AV6" s="619"/>
      <c r="AW6" s="619"/>
      <c r="AX6" s="619"/>
      <c r="AY6" s="619"/>
      <c r="AZ6" s="619"/>
      <c r="BA6" s="619"/>
      <c r="BB6" s="619"/>
      <c r="BC6" s="619"/>
      <c r="BD6" s="619"/>
      <c r="BE6" s="619"/>
      <c r="BF6" s="620"/>
      <c r="BG6" s="621">
        <v>531174</v>
      </c>
      <c r="BH6" s="622"/>
      <c r="BI6" s="622"/>
      <c r="BJ6" s="622"/>
      <c r="BK6" s="622"/>
      <c r="BL6" s="622"/>
      <c r="BM6" s="622"/>
      <c r="BN6" s="623"/>
      <c r="BO6" s="624">
        <v>99.8</v>
      </c>
      <c r="BP6" s="624"/>
      <c r="BQ6" s="624"/>
      <c r="BR6" s="624"/>
      <c r="BS6" s="625">
        <v>8220</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64949</v>
      </c>
      <c r="CS6" s="622"/>
      <c r="CT6" s="622"/>
      <c r="CU6" s="622"/>
      <c r="CV6" s="622"/>
      <c r="CW6" s="622"/>
      <c r="CX6" s="622"/>
      <c r="CY6" s="623"/>
      <c r="CZ6" s="615">
        <v>1.6</v>
      </c>
      <c r="DA6" s="616"/>
      <c r="DB6" s="616"/>
      <c r="DC6" s="635"/>
      <c r="DD6" s="630" t="s">
        <v>122</v>
      </c>
      <c r="DE6" s="622"/>
      <c r="DF6" s="622"/>
      <c r="DG6" s="622"/>
      <c r="DH6" s="622"/>
      <c r="DI6" s="622"/>
      <c r="DJ6" s="622"/>
      <c r="DK6" s="622"/>
      <c r="DL6" s="622"/>
      <c r="DM6" s="622"/>
      <c r="DN6" s="622"/>
      <c r="DO6" s="622"/>
      <c r="DP6" s="623"/>
      <c r="DQ6" s="630">
        <v>64943</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661</v>
      </c>
      <c r="S7" s="622"/>
      <c r="T7" s="622"/>
      <c r="U7" s="622"/>
      <c r="V7" s="622"/>
      <c r="W7" s="622"/>
      <c r="X7" s="622"/>
      <c r="Y7" s="623"/>
      <c r="Z7" s="624">
        <v>0</v>
      </c>
      <c r="AA7" s="624"/>
      <c r="AB7" s="624"/>
      <c r="AC7" s="624"/>
      <c r="AD7" s="625">
        <v>661</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191257</v>
      </c>
      <c r="BH7" s="622"/>
      <c r="BI7" s="622"/>
      <c r="BJ7" s="622"/>
      <c r="BK7" s="622"/>
      <c r="BL7" s="622"/>
      <c r="BM7" s="622"/>
      <c r="BN7" s="623"/>
      <c r="BO7" s="624">
        <v>35.9</v>
      </c>
      <c r="BP7" s="624"/>
      <c r="BQ7" s="624"/>
      <c r="BR7" s="624"/>
      <c r="BS7" s="625">
        <v>8220</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592521</v>
      </c>
      <c r="CS7" s="622"/>
      <c r="CT7" s="622"/>
      <c r="CU7" s="622"/>
      <c r="CV7" s="622"/>
      <c r="CW7" s="622"/>
      <c r="CX7" s="622"/>
      <c r="CY7" s="623"/>
      <c r="CZ7" s="624">
        <v>14.7</v>
      </c>
      <c r="DA7" s="624"/>
      <c r="DB7" s="624"/>
      <c r="DC7" s="624"/>
      <c r="DD7" s="630">
        <v>107741</v>
      </c>
      <c r="DE7" s="622"/>
      <c r="DF7" s="622"/>
      <c r="DG7" s="622"/>
      <c r="DH7" s="622"/>
      <c r="DI7" s="622"/>
      <c r="DJ7" s="622"/>
      <c r="DK7" s="622"/>
      <c r="DL7" s="622"/>
      <c r="DM7" s="622"/>
      <c r="DN7" s="622"/>
      <c r="DO7" s="622"/>
      <c r="DP7" s="623"/>
      <c r="DQ7" s="630">
        <v>382786</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939</v>
      </c>
      <c r="S8" s="622"/>
      <c r="T8" s="622"/>
      <c r="U8" s="622"/>
      <c r="V8" s="622"/>
      <c r="W8" s="622"/>
      <c r="X8" s="622"/>
      <c r="Y8" s="623"/>
      <c r="Z8" s="624">
        <v>0</v>
      </c>
      <c r="AA8" s="624"/>
      <c r="AB8" s="624"/>
      <c r="AC8" s="624"/>
      <c r="AD8" s="625">
        <v>939</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6875</v>
      </c>
      <c r="BH8" s="622"/>
      <c r="BI8" s="622"/>
      <c r="BJ8" s="622"/>
      <c r="BK8" s="622"/>
      <c r="BL8" s="622"/>
      <c r="BM8" s="622"/>
      <c r="BN8" s="623"/>
      <c r="BO8" s="624">
        <v>1.3</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769772</v>
      </c>
      <c r="CS8" s="622"/>
      <c r="CT8" s="622"/>
      <c r="CU8" s="622"/>
      <c r="CV8" s="622"/>
      <c r="CW8" s="622"/>
      <c r="CX8" s="622"/>
      <c r="CY8" s="623"/>
      <c r="CZ8" s="624">
        <v>19.100000000000001</v>
      </c>
      <c r="DA8" s="624"/>
      <c r="DB8" s="624"/>
      <c r="DC8" s="624"/>
      <c r="DD8" s="630">
        <v>13353</v>
      </c>
      <c r="DE8" s="622"/>
      <c r="DF8" s="622"/>
      <c r="DG8" s="622"/>
      <c r="DH8" s="622"/>
      <c r="DI8" s="622"/>
      <c r="DJ8" s="622"/>
      <c r="DK8" s="622"/>
      <c r="DL8" s="622"/>
      <c r="DM8" s="622"/>
      <c r="DN8" s="622"/>
      <c r="DO8" s="622"/>
      <c r="DP8" s="623"/>
      <c r="DQ8" s="630">
        <v>453901</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949</v>
      </c>
      <c r="S9" s="622"/>
      <c r="T9" s="622"/>
      <c r="U9" s="622"/>
      <c r="V9" s="622"/>
      <c r="W9" s="622"/>
      <c r="X9" s="622"/>
      <c r="Y9" s="623"/>
      <c r="Z9" s="624">
        <v>0</v>
      </c>
      <c r="AA9" s="624"/>
      <c r="AB9" s="624"/>
      <c r="AC9" s="624"/>
      <c r="AD9" s="625">
        <v>949</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139183</v>
      </c>
      <c r="BH9" s="622"/>
      <c r="BI9" s="622"/>
      <c r="BJ9" s="622"/>
      <c r="BK9" s="622"/>
      <c r="BL9" s="622"/>
      <c r="BM9" s="622"/>
      <c r="BN9" s="623"/>
      <c r="BO9" s="624">
        <v>26.2</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668986</v>
      </c>
      <c r="CS9" s="622"/>
      <c r="CT9" s="622"/>
      <c r="CU9" s="622"/>
      <c r="CV9" s="622"/>
      <c r="CW9" s="622"/>
      <c r="CX9" s="622"/>
      <c r="CY9" s="623"/>
      <c r="CZ9" s="624">
        <v>16.600000000000001</v>
      </c>
      <c r="DA9" s="624"/>
      <c r="DB9" s="624"/>
      <c r="DC9" s="624"/>
      <c r="DD9" s="630" t="s">
        <v>122</v>
      </c>
      <c r="DE9" s="622"/>
      <c r="DF9" s="622"/>
      <c r="DG9" s="622"/>
      <c r="DH9" s="622"/>
      <c r="DI9" s="622"/>
      <c r="DJ9" s="622"/>
      <c r="DK9" s="622"/>
      <c r="DL9" s="622"/>
      <c r="DM9" s="622"/>
      <c r="DN9" s="622"/>
      <c r="DO9" s="622"/>
      <c r="DP9" s="623"/>
      <c r="DQ9" s="630">
        <v>609516</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233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22881</v>
      </c>
      <c r="BH10" s="622"/>
      <c r="BI10" s="622"/>
      <c r="BJ10" s="622"/>
      <c r="BK10" s="622"/>
      <c r="BL10" s="622"/>
      <c r="BM10" s="622"/>
      <c r="BN10" s="623"/>
      <c r="BO10" s="624">
        <v>4.3</v>
      </c>
      <c r="BP10" s="624"/>
      <c r="BQ10" s="624"/>
      <c r="BR10" s="624"/>
      <c r="BS10" s="630">
        <v>3793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128</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128</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233</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22318</v>
      </c>
      <c r="BH11" s="622"/>
      <c r="BI11" s="622"/>
      <c r="BJ11" s="622"/>
      <c r="BK11" s="622"/>
      <c r="BL11" s="622"/>
      <c r="BM11" s="622"/>
      <c r="BN11" s="623"/>
      <c r="BO11" s="624">
        <v>4.2</v>
      </c>
      <c r="BP11" s="624"/>
      <c r="BQ11" s="624"/>
      <c r="BR11" s="624"/>
      <c r="BS11" s="630">
        <v>4427</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118256</v>
      </c>
      <c r="CS11" s="622"/>
      <c r="CT11" s="622"/>
      <c r="CU11" s="622"/>
      <c r="CV11" s="622"/>
      <c r="CW11" s="622"/>
      <c r="CX11" s="622"/>
      <c r="CY11" s="623"/>
      <c r="CZ11" s="624">
        <v>2.9</v>
      </c>
      <c r="DA11" s="624"/>
      <c r="DB11" s="624"/>
      <c r="DC11" s="624"/>
      <c r="DD11" s="630">
        <v>34896</v>
      </c>
      <c r="DE11" s="622"/>
      <c r="DF11" s="622"/>
      <c r="DG11" s="622"/>
      <c r="DH11" s="622"/>
      <c r="DI11" s="622"/>
      <c r="DJ11" s="622"/>
      <c r="DK11" s="622"/>
      <c r="DL11" s="622"/>
      <c r="DM11" s="622"/>
      <c r="DN11" s="622"/>
      <c r="DO11" s="622"/>
      <c r="DP11" s="623"/>
      <c r="DQ11" s="630">
        <v>58292</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86707</v>
      </c>
      <c r="S12" s="622"/>
      <c r="T12" s="622"/>
      <c r="U12" s="622"/>
      <c r="V12" s="622"/>
      <c r="W12" s="622"/>
      <c r="X12" s="622"/>
      <c r="Y12" s="623"/>
      <c r="Z12" s="624">
        <v>2.1</v>
      </c>
      <c r="AA12" s="624"/>
      <c r="AB12" s="624"/>
      <c r="AC12" s="624"/>
      <c r="AD12" s="625">
        <v>86707</v>
      </c>
      <c r="AE12" s="625"/>
      <c r="AF12" s="625"/>
      <c r="AG12" s="625"/>
      <c r="AH12" s="625"/>
      <c r="AI12" s="625"/>
      <c r="AJ12" s="625"/>
      <c r="AK12" s="625"/>
      <c r="AL12" s="626">
        <v>3.4</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280981</v>
      </c>
      <c r="BH12" s="622"/>
      <c r="BI12" s="622"/>
      <c r="BJ12" s="622"/>
      <c r="BK12" s="622"/>
      <c r="BL12" s="622"/>
      <c r="BM12" s="622"/>
      <c r="BN12" s="623"/>
      <c r="BO12" s="624">
        <v>52.8</v>
      </c>
      <c r="BP12" s="624"/>
      <c r="BQ12" s="624"/>
      <c r="BR12" s="624"/>
      <c r="BS12" s="630" t="s">
        <v>233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76122</v>
      </c>
      <c r="CS12" s="622"/>
      <c r="CT12" s="622"/>
      <c r="CU12" s="622"/>
      <c r="CV12" s="622"/>
      <c r="CW12" s="622"/>
      <c r="CX12" s="622"/>
      <c r="CY12" s="623"/>
      <c r="CZ12" s="624">
        <v>1.9</v>
      </c>
      <c r="DA12" s="624"/>
      <c r="DB12" s="624"/>
      <c r="DC12" s="624"/>
      <c r="DD12" s="630">
        <v>20431</v>
      </c>
      <c r="DE12" s="622"/>
      <c r="DF12" s="622"/>
      <c r="DG12" s="622"/>
      <c r="DH12" s="622"/>
      <c r="DI12" s="622"/>
      <c r="DJ12" s="622"/>
      <c r="DK12" s="622"/>
      <c r="DL12" s="622"/>
      <c r="DM12" s="622"/>
      <c r="DN12" s="622"/>
      <c r="DO12" s="622"/>
      <c r="DP12" s="623"/>
      <c r="DQ12" s="630">
        <v>41927</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233</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273878</v>
      </c>
      <c r="BH13" s="622"/>
      <c r="BI13" s="622"/>
      <c r="BJ13" s="622"/>
      <c r="BK13" s="622"/>
      <c r="BL13" s="622"/>
      <c r="BM13" s="622"/>
      <c r="BN13" s="623"/>
      <c r="BO13" s="624">
        <v>51.5</v>
      </c>
      <c r="BP13" s="624"/>
      <c r="BQ13" s="624"/>
      <c r="BR13" s="624"/>
      <c r="BS13" s="630" t="s">
        <v>233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720653</v>
      </c>
      <c r="CS13" s="622"/>
      <c r="CT13" s="622"/>
      <c r="CU13" s="622"/>
      <c r="CV13" s="622"/>
      <c r="CW13" s="622"/>
      <c r="CX13" s="622"/>
      <c r="CY13" s="623"/>
      <c r="CZ13" s="624">
        <v>17.899999999999999</v>
      </c>
      <c r="DA13" s="624"/>
      <c r="DB13" s="624"/>
      <c r="DC13" s="624"/>
      <c r="DD13" s="630">
        <v>388571</v>
      </c>
      <c r="DE13" s="622"/>
      <c r="DF13" s="622"/>
      <c r="DG13" s="622"/>
      <c r="DH13" s="622"/>
      <c r="DI13" s="622"/>
      <c r="DJ13" s="622"/>
      <c r="DK13" s="622"/>
      <c r="DL13" s="622"/>
      <c r="DM13" s="622"/>
      <c r="DN13" s="622"/>
      <c r="DO13" s="622"/>
      <c r="DP13" s="623"/>
      <c r="DQ13" s="630">
        <v>330648</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9701</v>
      </c>
      <c r="BH14" s="622"/>
      <c r="BI14" s="622"/>
      <c r="BJ14" s="622"/>
      <c r="BK14" s="622"/>
      <c r="BL14" s="622"/>
      <c r="BM14" s="622"/>
      <c r="BN14" s="623"/>
      <c r="BO14" s="624">
        <v>1.8</v>
      </c>
      <c r="BP14" s="624"/>
      <c r="BQ14" s="624"/>
      <c r="BR14" s="624"/>
      <c r="BS14" s="630" t="s">
        <v>233</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269363</v>
      </c>
      <c r="CS14" s="622"/>
      <c r="CT14" s="622"/>
      <c r="CU14" s="622"/>
      <c r="CV14" s="622"/>
      <c r="CW14" s="622"/>
      <c r="CX14" s="622"/>
      <c r="CY14" s="623"/>
      <c r="CZ14" s="624">
        <v>6.7</v>
      </c>
      <c r="DA14" s="624"/>
      <c r="DB14" s="624"/>
      <c r="DC14" s="624"/>
      <c r="DD14" s="630" t="s">
        <v>233</v>
      </c>
      <c r="DE14" s="622"/>
      <c r="DF14" s="622"/>
      <c r="DG14" s="622"/>
      <c r="DH14" s="622"/>
      <c r="DI14" s="622"/>
      <c r="DJ14" s="622"/>
      <c r="DK14" s="622"/>
      <c r="DL14" s="622"/>
      <c r="DM14" s="622"/>
      <c r="DN14" s="622"/>
      <c r="DO14" s="622"/>
      <c r="DP14" s="623"/>
      <c r="DQ14" s="630">
        <v>219644</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7198</v>
      </c>
      <c r="S15" s="622"/>
      <c r="T15" s="622"/>
      <c r="U15" s="622"/>
      <c r="V15" s="622"/>
      <c r="W15" s="622"/>
      <c r="X15" s="622"/>
      <c r="Y15" s="623"/>
      <c r="Z15" s="624">
        <v>0.2</v>
      </c>
      <c r="AA15" s="624"/>
      <c r="AB15" s="624"/>
      <c r="AC15" s="624"/>
      <c r="AD15" s="625">
        <v>7198</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49235</v>
      </c>
      <c r="BH15" s="622"/>
      <c r="BI15" s="622"/>
      <c r="BJ15" s="622"/>
      <c r="BK15" s="622"/>
      <c r="BL15" s="622"/>
      <c r="BM15" s="622"/>
      <c r="BN15" s="623"/>
      <c r="BO15" s="624">
        <v>9.3000000000000007</v>
      </c>
      <c r="BP15" s="624"/>
      <c r="BQ15" s="624"/>
      <c r="BR15" s="624"/>
      <c r="BS15" s="630" t="s">
        <v>233</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290472</v>
      </c>
      <c r="CS15" s="622"/>
      <c r="CT15" s="622"/>
      <c r="CU15" s="622"/>
      <c r="CV15" s="622"/>
      <c r="CW15" s="622"/>
      <c r="CX15" s="622"/>
      <c r="CY15" s="623"/>
      <c r="CZ15" s="624">
        <v>7.2</v>
      </c>
      <c r="DA15" s="624"/>
      <c r="DB15" s="624"/>
      <c r="DC15" s="624"/>
      <c r="DD15" s="630">
        <v>13653</v>
      </c>
      <c r="DE15" s="622"/>
      <c r="DF15" s="622"/>
      <c r="DG15" s="622"/>
      <c r="DH15" s="622"/>
      <c r="DI15" s="622"/>
      <c r="DJ15" s="622"/>
      <c r="DK15" s="622"/>
      <c r="DL15" s="622"/>
      <c r="DM15" s="622"/>
      <c r="DN15" s="622"/>
      <c r="DO15" s="622"/>
      <c r="DP15" s="623"/>
      <c r="DQ15" s="630">
        <v>278259</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233</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258</v>
      </c>
      <c r="BP16" s="624"/>
      <c r="BQ16" s="624"/>
      <c r="BR16" s="624"/>
      <c r="BS16" s="630" t="s">
        <v>122</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122</v>
      </c>
      <c r="DE16" s="622"/>
      <c r="DF16" s="622"/>
      <c r="DG16" s="622"/>
      <c r="DH16" s="622"/>
      <c r="DI16" s="622"/>
      <c r="DJ16" s="622"/>
      <c r="DK16" s="622"/>
      <c r="DL16" s="622"/>
      <c r="DM16" s="622"/>
      <c r="DN16" s="622"/>
      <c r="DO16" s="622"/>
      <c r="DP16" s="623"/>
      <c r="DQ16" s="630" t="s">
        <v>233</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737</v>
      </c>
      <c r="S17" s="622"/>
      <c r="T17" s="622"/>
      <c r="U17" s="622"/>
      <c r="V17" s="622"/>
      <c r="W17" s="622"/>
      <c r="X17" s="622"/>
      <c r="Y17" s="623"/>
      <c r="Z17" s="624">
        <v>0</v>
      </c>
      <c r="AA17" s="624"/>
      <c r="AB17" s="624"/>
      <c r="AC17" s="624"/>
      <c r="AD17" s="625">
        <v>737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456390</v>
      </c>
      <c r="CS17" s="622"/>
      <c r="CT17" s="622"/>
      <c r="CU17" s="622"/>
      <c r="CV17" s="622"/>
      <c r="CW17" s="622"/>
      <c r="CX17" s="622"/>
      <c r="CY17" s="623"/>
      <c r="CZ17" s="624">
        <v>11.3</v>
      </c>
      <c r="DA17" s="624"/>
      <c r="DB17" s="624"/>
      <c r="DC17" s="624"/>
      <c r="DD17" s="630" t="s">
        <v>122</v>
      </c>
      <c r="DE17" s="622"/>
      <c r="DF17" s="622"/>
      <c r="DG17" s="622"/>
      <c r="DH17" s="622"/>
      <c r="DI17" s="622"/>
      <c r="DJ17" s="622"/>
      <c r="DK17" s="622"/>
      <c r="DL17" s="622"/>
      <c r="DM17" s="622"/>
      <c r="DN17" s="622"/>
      <c r="DO17" s="622"/>
      <c r="DP17" s="623"/>
      <c r="DQ17" s="630">
        <v>416844</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2128888</v>
      </c>
      <c r="S18" s="622"/>
      <c r="T18" s="622"/>
      <c r="U18" s="622"/>
      <c r="V18" s="622"/>
      <c r="W18" s="622"/>
      <c r="X18" s="622"/>
      <c r="Y18" s="623"/>
      <c r="Z18" s="624">
        <v>52.2</v>
      </c>
      <c r="AA18" s="624"/>
      <c r="AB18" s="624"/>
      <c r="AC18" s="624"/>
      <c r="AD18" s="625">
        <v>1861794</v>
      </c>
      <c r="AE18" s="625"/>
      <c r="AF18" s="625"/>
      <c r="AG18" s="625"/>
      <c r="AH18" s="625"/>
      <c r="AI18" s="625"/>
      <c r="AJ18" s="625"/>
      <c r="AK18" s="625"/>
      <c r="AL18" s="626">
        <v>73.900000000000006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233</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1861794</v>
      </c>
      <c r="S19" s="622"/>
      <c r="T19" s="622"/>
      <c r="U19" s="622"/>
      <c r="V19" s="622"/>
      <c r="W19" s="622"/>
      <c r="X19" s="622"/>
      <c r="Y19" s="623"/>
      <c r="Z19" s="624">
        <v>45.7</v>
      </c>
      <c r="AA19" s="624"/>
      <c r="AB19" s="624"/>
      <c r="AC19" s="624"/>
      <c r="AD19" s="625">
        <v>1861794</v>
      </c>
      <c r="AE19" s="625"/>
      <c r="AF19" s="625"/>
      <c r="AG19" s="625"/>
      <c r="AH19" s="625"/>
      <c r="AI19" s="625"/>
      <c r="AJ19" s="625"/>
      <c r="AK19" s="625"/>
      <c r="AL19" s="626">
        <v>73.900000000000006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981</v>
      </c>
      <c r="BH19" s="622"/>
      <c r="BI19" s="622"/>
      <c r="BJ19" s="622"/>
      <c r="BK19" s="622"/>
      <c r="BL19" s="622"/>
      <c r="BM19" s="622"/>
      <c r="BN19" s="623"/>
      <c r="BO19" s="624">
        <v>0.2</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267094</v>
      </c>
      <c r="S20" s="622"/>
      <c r="T20" s="622"/>
      <c r="U20" s="622"/>
      <c r="V20" s="622"/>
      <c r="W20" s="622"/>
      <c r="X20" s="622"/>
      <c r="Y20" s="623"/>
      <c r="Z20" s="624">
        <v>6.5</v>
      </c>
      <c r="AA20" s="624"/>
      <c r="AB20" s="624"/>
      <c r="AC20" s="624"/>
      <c r="AD20" s="625" t="s">
        <v>122</v>
      </c>
      <c r="AE20" s="625"/>
      <c r="AF20" s="625"/>
      <c r="AG20" s="625"/>
      <c r="AH20" s="625"/>
      <c r="AI20" s="625"/>
      <c r="AJ20" s="625"/>
      <c r="AK20" s="625"/>
      <c r="AL20" s="626" t="s">
        <v>233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981</v>
      </c>
      <c r="BH20" s="622"/>
      <c r="BI20" s="622"/>
      <c r="BJ20" s="622"/>
      <c r="BK20" s="622"/>
      <c r="BL20" s="622"/>
      <c r="BM20" s="622"/>
      <c r="BN20" s="623"/>
      <c r="BO20" s="624">
        <v>0.2</v>
      </c>
      <c r="BP20" s="624"/>
      <c r="BQ20" s="624"/>
      <c r="BR20" s="624"/>
      <c r="BS20" s="630" t="s">
        <v>122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4027612</v>
      </c>
      <c r="CS20" s="622"/>
      <c r="CT20" s="622"/>
      <c r="CU20" s="622"/>
      <c r="CV20" s="622"/>
      <c r="CW20" s="622"/>
      <c r="CX20" s="622"/>
      <c r="CY20" s="623"/>
      <c r="CZ20" s="624">
        <v>100</v>
      </c>
      <c r="DA20" s="624"/>
      <c r="DB20" s="624"/>
      <c r="DC20" s="624"/>
      <c r="DD20" s="630">
        <v>578645</v>
      </c>
      <c r="DE20" s="622"/>
      <c r="DF20" s="622"/>
      <c r="DG20" s="622"/>
      <c r="DH20" s="622"/>
      <c r="DI20" s="622"/>
      <c r="DJ20" s="622"/>
      <c r="DK20" s="622"/>
      <c r="DL20" s="622"/>
      <c r="DM20" s="622"/>
      <c r="DN20" s="622"/>
      <c r="DO20" s="622"/>
      <c r="DP20" s="623"/>
      <c r="DQ20" s="630">
        <v>2856888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122</v>
      </c>
      <c r="AA21" s="624"/>
      <c r="AB21" s="624"/>
      <c r="AC21" s="624"/>
      <c r="AD21" s="625" t="s">
        <v>122</v>
      </c>
      <c r="AE21" s="625"/>
      <c r="AF21" s="625"/>
      <c r="AG21" s="625"/>
      <c r="AH21" s="625"/>
      <c r="AI21" s="625"/>
      <c r="AJ21" s="625"/>
      <c r="AK21" s="625"/>
      <c r="AL21" s="626" t="s">
        <v>122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981</v>
      </c>
      <c r="BH21" s="622"/>
      <c r="BI21" s="622"/>
      <c r="BJ21" s="622"/>
      <c r="BK21" s="622"/>
      <c r="BL21" s="622"/>
      <c r="BM21" s="622"/>
      <c r="BN21" s="623"/>
      <c r="BO21" s="624">
        <v>0.2</v>
      </c>
      <c r="BP21" s="624"/>
      <c r="BQ21" s="624"/>
      <c r="BR21" s="624"/>
      <c r="BS21" s="630" t="s">
        <v>233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2786599</v>
      </c>
      <c r="S22" s="622"/>
      <c r="T22" s="622"/>
      <c r="U22" s="622"/>
      <c r="V22" s="622"/>
      <c r="W22" s="622"/>
      <c r="X22" s="622"/>
      <c r="Y22" s="623"/>
      <c r="Z22" s="624">
        <v>68.3</v>
      </c>
      <c r="AA22" s="624"/>
      <c r="AB22" s="624"/>
      <c r="AC22" s="624"/>
      <c r="AD22" s="625">
        <v>2519505</v>
      </c>
      <c r="AE22" s="625"/>
      <c r="AF22" s="625"/>
      <c r="AG22" s="625"/>
      <c r="AH22" s="625"/>
      <c r="AI22" s="625"/>
      <c r="AJ22" s="625"/>
      <c r="AK22" s="625"/>
      <c r="AL22" s="626">
        <v>100</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233</v>
      </c>
      <c r="BH22" s="622"/>
      <c r="BI22" s="622"/>
      <c r="BJ22" s="622"/>
      <c r="BK22" s="622"/>
      <c r="BL22" s="622"/>
      <c r="BM22" s="622"/>
      <c r="BN22" s="623"/>
      <c r="BO22" s="624" t="s">
        <v>233</v>
      </c>
      <c r="BP22" s="624"/>
      <c r="BQ22" s="624"/>
      <c r="BR22" s="624"/>
      <c r="BS22" s="630" t="s">
        <v>233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t="s">
        <v>233</v>
      </c>
      <c r="S23" s="622"/>
      <c r="T23" s="622"/>
      <c r="U23" s="622"/>
      <c r="V23" s="622"/>
      <c r="W23" s="622"/>
      <c r="X23" s="622"/>
      <c r="Y23" s="623"/>
      <c r="Z23" s="624" t="s">
        <v>233</v>
      </c>
      <c r="AA23" s="624"/>
      <c r="AB23" s="624"/>
      <c r="AC23" s="624"/>
      <c r="AD23" s="625" t="s">
        <v>233</v>
      </c>
      <c r="AE23" s="625"/>
      <c r="AF23" s="625"/>
      <c r="AG23" s="625"/>
      <c r="AH23" s="625"/>
      <c r="AI23" s="625"/>
      <c r="AJ23" s="625"/>
      <c r="AK23" s="625"/>
      <c r="AL23" s="626" t="s">
        <v>122</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233</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20869</v>
      </c>
      <c r="S24" s="622"/>
      <c r="T24" s="622"/>
      <c r="U24" s="622"/>
      <c r="V24" s="622"/>
      <c r="W24" s="622"/>
      <c r="X24" s="622"/>
      <c r="Y24" s="623"/>
      <c r="Z24" s="624">
        <v>0.5</v>
      </c>
      <c r="AA24" s="624"/>
      <c r="AB24" s="624"/>
      <c r="AC24" s="624"/>
      <c r="AD24" s="625" t="s">
        <v>122</v>
      </c>
      <c r="AE24" s="625"/>
      <c r="AF24" s="625"/>
      <c r="AG24" s="625"/>
      <c r="AH24" s="625"/>
      <c r="AI24" s="625"/>
      <c r="AJ24" s="625"/>
      <c r="AK24" s="625"/>
      <c r="AL24" s="626" t="s">
        <v>233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1281362</v>
      </c>
      <c r="CS24" s="611"/>
      <c r="CT24" s="611"/>
      <c r="CU24" s="611"/>
      <c r="CV24" s="611"/>
      <c r="CW24" s="611"/>
      <c r="CX24" s="611"/>
      <c r="CY24" s="612"/>
      <c r="CZ24" s="615">
        <v>31.8</v>
      </c>
      <c r="DA24" s="616"/>
      <c r="DB24" s="616"/>
      <c r="DC24" s="635"/>
      <c r="DD24" s="654">
        <v>982000</v>
      </c>
      <c r="DE24" s="611"/>
      <c r="DF24" s="611"/>
      <c r="DG24" s="611"/>
      <c r="DH24" s="611"/>
      <c r="DI24" s="611"/>
      <c r="DJ24" s="611"/>
      <c r="DK24" s="612"/>
      <c r="DL24" s="654">
        <v>981733</v>
      </c>
      <c r="DM24" s="611"/>
      <c r="DN24" s="611"/>
      <c r="DO24" s="611"/>
      <c r="DP24" s="611"/>
      <c r="DQ24" s="611"/>
      <c r="DR24" s="611"/>
      <c r="DS24" s="611"/>
      <c r="DT24" s="611"/>
      <c r="DU24" s="611"/>
      <c r="DV24" s="612"/>
      <c r="DW24" s="615">
        <v>37.5</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49556</v>
      </c>
      <c r="S25" s="622"/>
      <c r="T25" s="622"/>
      <c r="U25" s="622"/>
      <c r="V25" s="622"/>
      <c r="W25" s="622"/>
      <c r="X25" s="622"/>
      <c r="Y25" s="623"/>
      <c r="Z25" s="624">
        <v>1.2</v>
      </c>
      <c r="AA25" s="624"/>
      <c r="AB25" s="624"/>
      <c r="AC25" s="624"/>
      <c r="AD25" s="625">
        <v>504</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233</v>
      </c>
      <c r="BH25" s="622"/>
      <c r="BI25" s="622"/>
      <c r="BJ25" s="622"/>
      <c r="BK25" s="622"/>
      <c r="BL25" s="622"/>
      <c r="BM25" s="622"/>
      <c r="BN25" s="623"/>
      <c r="BO25" s="624" t="s">
        <v>122</v>
      </c>
      <c r="BP25" s="624"/>
      <c r="BQ25" s="624"/>
      <c r="BR25" s="624"/>
      <c r="BS25" s="630" t="s">
        <v>233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505462</v>
      </c>
      <c r="CS25" s="657"/>
      <c r="CT25" s="657"/>
      <c r="CU25" s="657"/>
      <c r="CV25" s="657"/>
      <c r="CW25" s="657"/>
      <c r="CX25" s="657"/>
      <c r="CY25" s="658"/>
      <c r="CZ25" s="626">
        <v>12.5</v>
      </c>
      <c r="DA25" s="655"/>
      <c r="DB25" s="655"/>
      <c r="DC25" s="659"/>
      <c r="DD25" s="630">
        <v>480340</v>
      </c>
      <c r="DE25" s="657"/>
      <c r="DF25" s="657"/>
      <c r="DG25" s="657"/>
      <c r="DH25" s="657"/>
      <c r="DI25" s="657"/>
      <c r="DJ25" s="657"/>
      <c r="DK25" s="658"/>
      <c r="DL25" s="630">
        <v>480073</v>
      </c>
      <c r="DM25" s="657"/>
      <c r="DN25" s="657"/>
      <c r="DO25" s="657"/>
      <c r="DP25" s="657"/>
      <c r="DQ25" s="657"/>
      <c r="DR25" s="657"/>
      <c r="DS25" s="657"/>
      <c r="DT25" s="657"/>
      <c r="DU25" s="657"/>
      <c r="DV25" s="658"/>
      <c r="DW25" s="626">
        <v>18.3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10230</v>
      </c>
      <c r="S26" s="622"/>
      <c r="T26" s="622"/>
      <c r="U26" s="622"/>
      <c r="V26" s="622"/>
      <c r="W26" s="622"/>
      <c r="X26" s="622"/>
      <c r="Y26" s="623"/>
      <c r="Z26" s="624">
        <v>0.3</v>
      </c>
      <c r="AA26" s="624"/>
      <c r="AB26" s="624"/>
      <c r="AC26" s="624"/>
      <c r="AD26" s="625" t="s">
        <v>122</v>
      </c>
      <c r="AE26" s="625"/>
      <c r="AF26" s="625"/>
      <c r="AG26" s="625"/>
      <c r="AH26" s="625"/>
      <c r="AI26" s="625"/>
      <c r="AJ26" s="625"/>
      <c r="AK26" s="625"/>
      <c r="AL26" s="626" t="s">
        <v>122</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301886</v>
      </c>
      <c r="CS26" s="622"/>
      <c r="CT26" s="622"/>
      <c r="CU26" s="622"/>
      <c r="CV26" s="622"/>
      <c r="CW26" s="622"/>
      <c r="CX26" s="622"/>
      <c r="CY26" s="623"/>
      <c r="CZ26" s="626">
        <v>7.5</v>
      </c>
      <c r="DA26" s="655"/>
      <c r="DB26" s="655"/>
      <c r="DC26" s="659"/>
      <c r="DD26" s="630">
        <v>279908</v>
      </c>
      <c r="DE26" s="622"/>
      <c r="DF26" s="622"/>
      <c r="DG26" s="622"/>
      <c r="DH26" s="622"/>
      <c r="DI26" s="622"/>
      <c r="DJ26" s="622"/>
      <c r="DK26" s="623"/>
      <c r="DL26" s="630" t="s">
        <v>122</v>
      </c>
      <c r="DM26" s="622"/>
      <c r="DN26" s="622"/>
      <c r="DO26" s="622"/>
      <c r="DP26" s="622"/>
      <c r="DQ26" s="622"/>
      <c r="DR26" s="622"/>
      <c r="DS26" s="622"/>
      <c r="DT26" s="622"/>
      <c r="DU26" s="622"/>
      <c r="DV26" s="623"/>
      <c r="DW26" s="626" t="s">
        <v>233</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412713</v>
      </c>
      <c r="S27" s="622"/>
      <c r="T27" s="622"/>
      <c r="U27" s="622"/>
      <c r="V27" s="622"/>
      <c r="W27" s="622"/>
      <c r="X27" s="622"/>
      <c r="Y27" s="623"/>
      <c r="Z27" s="624">
        <v>10.1</v>
      </c>
      <c r="AA27" s="624"/>
      <c r="AB27" s="624"/>
      <c r="AC27" s="624"/>
      <c r="AD27" s="625" t="s">
        <v>122</v>
      </c>
      <c r="AE27" s="625"/>
      <c r="AF27" s="625"/>
      <c r="AG27" s="625"/>
      <c r="AH27" s="625"/>
      <c r="AI27" s="625"/>
      <c r="AJ27" s="625"/>
      <c r="AK27" s="625"/>
      <c r="AL27" s="626" t="s">
        <v>258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532155</v>
      </c>
      <c r="BH27" s="622"/>
      <c r="BI27" s="622"/>
      <c r="BJ27" s="622"/>
      <c r="BK27" s="622"/>
      <c r="BL27" s="622"/>
      <c r="BM27" s="622"/>
      <c r="BN27" s="623"/>
      <c r="BO27" s="624">
        <v>100</v>
      </c>
      <c r="BP27" s="624"/>
      <c r="BQ27" s="624"/>
      <c r="BR27" s="624"/>
      <c r="BS27" s="630">
        <v>8220</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319510</v>
      </c>
      <c r="CS27" s="657"/>
      <c r="CT27" s="657"/>
      <c r="CU27" s="657"/>
      <c r="CV27" s="657"/>
      <c r="CW27" s="657"/>
      <c r="CX27" s="657"/>
      <c r="CY27" s="658"/>
      <c r="CZ27" s="626">
        <v>7.9</v>
      </c>
      <c r="DA27" s="655"/>
      <c r="DB27" s="655"/>
      <c r="DC27" s="659"/>
      <c r="DD27" s="630">
        <v>84816</v>
      </c>
      <c r="DE27" s="657"/>
      <c r="DF27" s="657"/>
      <c r="DG27" s="657"/>
      <c r="DH27" s="657"/>
      <c r="DI27" s="657"/>
      <c r="DJ27" s="657"/>
      <c r="DK27" s="658"/>
      <c r="DL27" s="630">
        <v>84816</v>
      </c>
      <c r="DM27" s="657"/>
      <c r="DN27" s="657"/>
      <c r="DO27" s="657"/>
      <c r="DP27" s="657"/>
      <c r="DQ27" s="657"/>
      <c r="DR27" s="657"/>
      <c r="DS27" s="657"/>
      <c r="DT27" s="657"/>
      <c r="DU27" s="657"/>
      <c r="DV27" s="658"/>
      <c r="DW27" s="626">
        <v>3.2</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233</v>
      </c>
      <c r="AA28" s="624"/>
      <c r="AB28" s="624"/>
      <c r="AC28" s="624"/>
      <c r="AD28" s="625" t="s">
        <v>233</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456390</v>
      </c>
      <c r="CS28" s="622"/>
      <c r="CT28" s="622"/>
      <c r="CU28" s="622"/>
      <c r="CV28" s="622"/>
      <c r="CW28" s="622"/>
      <c r="CX28" s="622"/>
      <c r="CY28" s="623"/>
      <c r="CZ28" s="626">
        <v>11.3</v>
      </c>
      <c r="DA28" s="655"/>
      <c r="DB28" s="655"/>
      <c r="DC28" s="659"/>
      <c r="DD28" s="630">
        <v>416844</v>
      </c>
      <c r="DE28" s="622"/>
      <c r="DF28" s="622"/>
      <c r="DG28" s="622"/>
      <c r="DH28" s="622"/>
      <c r="DI28" s="622"/>
      <c r="DJ28" s="622"/>
      <c r="DK28" s="623"/>
      <c r="DL28" s="630">
        <v>416844</v>
      </c>
      <c r="DM28" s="622"/>
      <c r="DN28" s="622"/>
      <c r="DO28" s="622"/>
      <c r="DP28" s="622"/>
      <c r="DQ28" s="622"/>
      <c r="DR28" s="622"/>
      <c r="DS28" s="622"/>
      <c r="DT28" s="622"/>
      <c r="DU28" s="622"/>
      <c r="DV28" s="623"/>
      <c r="DW28" s="626">
        <v>15.9</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162896</v>
      </c>
      <c r="S29" s="622"/>
      <c r="T29" s="622"/>
      <c r="U29" s="622"/>
      <c r="V29" s="622"/>
      <c r="W29" s="622"/>
      <c r="X29" s="622"/>
      <c r="Y29" s="623"/>
      <c r="Z29" s="624">
        <v>4</v>
      </c>
      <c r="AA29" s="624"/>
      <c r="AB29" s="624"/>
      <c r="AC29" s="624"/>
      <c r="AD29" s="625" t="s">
        <v>122</v>
      </c>
      <c r="AE29" s="625"/>
      <c r="AF29" s="625"/>
      <c r="AG29" s="625"/>
      <c r="AH29" s="625"/>
      <c r="AI29" s="625"/>
      <c r="AJ29" s="625"/>
      <c r="AK29" s="625"/>
      <c r="AL29" s="626" t="s">
        <v>122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455672</v>
      </c>
      <c r="CS29" s="657"/>
      <c r="CT29" s="657"/>
      <c r="CU29" s="657"/>
      <c r="CV29" s="657"/>
      <c r="CW29" s="657"/>
      <c r="CX29" s="657"/>
      <c r="CY29" s="658"/>
      <c r="CZ29" s="626">
        <v>11.3</v>
      </c>
      <c r="DA29" s="655"/>
      <c r="DB29" s="655"/>
      <c r="DC29" s="659"/>
      <c r="DD29" s="630">
        <v>416126</v>
      </c>
      <c r="DE29" s="657"/>
      <c r="DF29" s="657"/>
      <c r="DG29" s="657"/>
      <c r="DH29" s="657"/>
      <c r="DI29" s="657"/>
      <c r="DJ29" s="657"/>
      <c r="DK29" s="658"/>
      <c r="DL29" s="630">
        <v>416126</v>
      </c>
      <c r="DM29" s="657"/>
      <c r="DN29" s="657"/>
      <c r="DO29" s="657"/>
      <c r="DP29" s="657"/>
      <c r="DQ29" s="657"/>
      <c r="DR29" s="657"/>
      <c r="DS29" s="657"/>
      <c r="DT29" s="657"/>
      <c r="DU29" s="657"/>
      <c r="DV29" s="658"/>
      <c r="DW29" s="626">
        <v>15.9</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33128</v>
      </c>
      <c r="S30" s="622"/>
      <c r="T30" s="622"/>
      <c r="U30" s="622"/>
      <c r="V30" s="622"/>
      <c r="W30" s="622"/>
      <c r="X30" s="622"/>
      <c r="Y30" s="623"/>
      <c r="Z30" s="624">
        <v>0.8</v>
      </c>
      <c r="AA30" s="624"/>
      <c r="AB30" s="624"/>
      <c r="AC30" s="624"/>
      <c r="AD30" s="625" t="s">
        <v>233</v>
      </c>
      <c r="AE30" s="625"/>
      <c r="AF30" s="625"/>
      <c r="AG30" s="625"/>
      <c r="AH30" s="625"/>
      <c r="AI30" s="625"/>
      <c r="AJ30" s="625"/>
      <c r="AK30" s="625"/>
      <c r="AL30" s="626" t="s">
        <v>233</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98.8</v>
      </c>
      <c r="BH30" s="682"/>
      <c r="BI30" s="682"/>
      <c r="BJ30" s="682"/>
      <c r="BK30" s="682"/>
      <c r="BL30" s="682"/>
      <c r="BM30" s="616">
        <v>92.1</v>
      </c>
      <c r="BN30" s="682"/>
      <c r="BO30" s="682"/>
      <c r="BP30" s="682"/>
      <c r="BQ30" s="683"/>
      <c r="BR30" s="681">
        <v>98.2</v>
      </c>
      <c r="BS30" s="682"/>
      <c r="BT30" s="682"/>
      <c r="BU30" s="682"/>
      <c r="BV30" s="682"/>
      <c r="BW30" s="682"/>
      <c r="BX30" s="616">
        <v>89.4</v>
      </c>
      <c r="BY30" s="682"/>
      <c r="BZ30" s="682"/>
      <c r="CA30" s="682"/>
      <c r="CB30" s="683"/>
      <c r="CD30" s="686"/>
      <c r="CE30" s="687"/>
      <c r="CF30" s="636" t="s">
        <v>306</v>
      </c>
      <c r="CG30" s="637"/>
      <c r="CH30" s="637"/>
      <c r="CI30" s="637"/>
      <c r="CJ30" s="637"/>
      <c r="CK30" s="637"/>
      <c r="CL30" s="637"/>
      <c r="CM30" s="637"/>
      <c r="CN30" s="637"/>
      <c r="CO30" s="637"/>
      <c r="CP30" s="637"/>
      <c r="CQ30" s="638"/>
      <c r="CR30" s="621">
        <v>415655</v>
      </c>
      <c r="CS30" s="622"/>
      <c r="CT30" s="622"/>
      <c r="CU30" s="622"/>
      <c r="CV30" s="622"/>
      <c r="CW30" s="622"/>
      <c r="CX30" s="622"/>
      <c r="CY30" s="623"/>
      <c r="CZ30" s="626">
        <v>10.3</v>
      </c>
      <c r="DA30" s="655"/>
      <c r="DB30" s="655"/>
      <c r="DC30" s="659"/>
      <c r="DD30" s="630">
        <v>380369</v>
      </c>
      <c r="DE30" s="622"/>
      <c r="DF30" s="622"/>
      <c r="DG30" s="622"/>
      <c r="DH30" s="622"/>
      <c r="DI30" s="622"/>
      <c r="DJ30" s="622"/>
      <c r="DK30" s="623"/>
      <c r="DL30" s="630">
        <v>380369</v>
      </c>
      <c r="DM30" s="622"/>
      <c r="DN30" s="622"/>
      <c r="DO30" s="622"/>
      <c r="DP30" s="622"/>
      <c r="DQ30" s="622"/>
      <c r="DR30" s="622"/>
      <c r="DS30" s="622"/>
      <c r="DT30" s="622"/>
      <c r="DU30" s="622"/>
      <c r="DV30" s="623"/>
      <c r="DW30" s="626">
        <v>14.5</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5755</v>
      </c>
      <c r="S31" s="622"/>
      <c r="T31" s="622"/>
      <c r="U31" s="622"/>
      <c r="V31" s="622"/>
      <c r="W31" s="622"/>
      <c r="X31" s="622"/>
      <c r="Y31" s="623"/>
      <c r="Z31" s="624">
        <v>0.1</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99.2</v>
      </c>
      <c r="BH31" s="657"/>
      <c r="BI31" s="657"/>
      <c r="BJ31" s="657"/>
      <c r="BK31" s="657"/>
      <c r="BL31" s="657"/>
      <c r="BM31" s="627">
        <v>90.7</v>
      </c>
      <c r="BN31" s="679"/>
      <c r="BO31" s="679"/>
      <c r="BP31" s="679"/>
      <c r="BQ31" s="680"/>
      <c r="BR31" s="678">
        <v>98.3</v>
      </c>
      <c r="BS31" s="657"/>
      <c r="BT31" s="657"/>
      <c r="BU31" s="657"/>
      <c r="BV31" s="657"/>
      <c r="BW31" s="657"/>
      <c r="BX31" s="627">
        <v>88.8</v>
      </c>
      <c r="BY31" s="679"/>
      <c r="BZ31" s="679"/>
      <c r="CA31" s="679"/>
      <c r="CB31" s="680"/>
      <c r="CD31" s="686"/>
      <c r="CE31" s="687"/>
      <c r="CF31" s="636" t="s">
        <v>310</v>
      </c>
      <c r="CG31" s="637"/>
      <c r="CH31" s="637"/>
      <c r="CI31" s="637"/>
      <c r="CJ31" s="637"/>
      <c r="CK31" s="637"/>
      <c r="CL31" s="637"/>
      <c r="CM31" s="637"/>
      <c r="CN31" s="637"/>
      <c r="CO31" s="637"/>
      <c r="CP31" s="637"/>
      <c r="CQ31" s="638"/>
      <c r="CR31" s="621">
        <v>40017</v>
      </c>
      <c r="CS31" s="657"/>
      <c r="CT31" s="657"/>
      <c r="CU31" s="657"/>
      <c r="CV31" s="657"/>
      <c r="CW31" s="657"/>
      <c r="CX31" s="657"/>
      <c r="CY31" s="658"/>
      <c r="CZ31" s="626">
        <v>1</v>
      </c>
      <c r="DA31" s="655"/>
      <c r="DB31" s="655"/>
      <c r="DC31" s="659"/>
      <c r="DD31" s="630">
        <v>35757</v>
      </c>
      <c r="DE31" s="657"/>
      <c r="DF31" s="657"/>
      <c r="DG31" s="657"/>
      <c r="DH31" s="657"/>
      <c r="DI31" s="657"/>
      <c r="DJ31" s="657"/>
      <c r="DK31" s="658"/>
      <c r="DL31" s="630">
        <v>35757</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83062</v>
      </c>
      <c r="S32" s="622"/>
      <c r="T32" s="622"/>
      <c r="U32" s="622"/>
      <c r="V32" s="622"/>
      <c r="W32" s="622"/>
      <c r="X32" s="622"/>
      <c r="Y32" s="623"/>
      <c r="Z32" s="624">
        <v>2</v>
      </c>
      <c r="AA32" s="624"/>
      <c r="AB32" s="624"/>
      <c r="AC32" s="624"/>
      <c r="AD32" s="625" t="s">
        <v>233</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91.5</v>
      </c>
      <c r="BN32" s="691"/>
      <c r="BO32" s="691"/>
      <c r="BP32" s="691"/>
      <c r="BQ32" s="693"/>
      <c r="BR32" s="690">
        <v>97.6</v>
      </c>
      <c r="BS32" s="691"/>
      <c r="BT32" s="691"/>
      <c r="BU32" s="691"/>
      <c r="BV32" s="691"/>
      <c r="BW32" s="691"/>
      <c r="BX32" s="692">
        <v>87.2</v>
      </c>
      <c r="BY32" s="691"/>
      <c r="BZ32" s="691"/>
      <c r="CA32" s="691"/>
      <c r="CB32" s="693"/>
      <c r="CD32" s="688"/>
      <c r="CE32" s="689"/>
      <c r="CF32" s="636" t="s">
        <v>313</v>
      </c>
      <c r="CG32" s="637"/>
      <c r="CH32" s="637"/>
      <c r="CI32" s="637"/>
      <c r="CJ32" s="637"/>
      <c r="CK32" s="637"/>
      <c r="CL32" s="637"/>
      <c r="CM32" s="637"/>
      <c r="CN32" s="637"/>
      <c r="CO32" s="637"/>
      <c r="CP32" s="637"/>
      <c r="CQ32" s="638"/>
      <c r="CR32" s="621">
        <v>718</v>
      </c>
      <c r="CS32" s="622"/>
      <c r="CT32" s="622"/>
      <c r="CU32" s="622"/>
      <c r="CV32" s="622"/>
      <c r="CW32" s="622"/>
      <c r="CX32" s="622"/>
      <c r="CY32" s="623"/>
      <c r="CZ32" s="626">
        <v>0</v>
      </c>
      <c r="DA32" s="655"/>
      <c r="DB32" s="655"/>
      <c r="DC32" s="659"/>
      <c r="DD32" s="630">
        <v>718</v>
      </c>
      <c r="DE32" s="622"/>
      <c r="DF32" s="622"/>
      <c r="DG32" s="622"/>
      <c r="DH32" s="622"/>
      <c r="DI32" s="622"/>
      <c r="DJ32" s="622"/>
      <c r="DK32" s="623"/>
      <c r="DL32" s="630">
        <v>718</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36736</v>
      </c>
      <c r="S33" s="622"/>
      <c r="T33" s="622"/>
      <c r="U33" s="622"/>
      <c r="V33" s="622"/>
      <c r="W33" s="622"/>
      <c r="X33" s="622"/>
      <c r="Y33" s="623"/>
      <c r="Z33" s="624">
        <v>0.9</v>
      </c>
      <c r="AA33" s="624"/>
      <c r="AB33" s="624"/>
      <c r="AC33" s="624"/>
      <c r="AD33" s="625" t="s">
        <v>233</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2167605</v>
      </c>
      <c r="CS33" s="657"/>
      <c r="CT33" s="657"/>
      <c r="CU33" s="657"/>
      <c r="CV33" s="657"/>
      <c r="CW33" s="657"/>
      <c r="CX33" s="657"/>
      <c r="CY33" s="658"/>
      <c r="CZ33" s="626">
        <v>53.8</v>
      </c>
      <c r="DA33" s="655"/>
      <c r="DB33" s="655"/>
      <c r="DC33" s="659"/>
      <c r="DD33" s="630">
        <v>1794650</v>
      </c>
      <c r="DE33" s="657"/>
      <c r="DF33" s="657"/>
      <c r="DG33" s="657"/>
      <c r="DH33" s="657"/>
      <c r="DI33" s="657"/>
      <c r="DJ33" s="657"/>
      <c r="DK33" s="658"/>
      <c r="DL33" s="630">
        <v>1493012</v>
      </c>
      <c r="DM33" s="657"/>
      <c r="DN33" s="657"/>
      <c r="DO33" s="657"/>
      <c r="DP33" s="657"/>
      <c r="DQ33" s="657"/>
      <c r="DR33" s="657"/>
      <c r="DS33" s="657"/>
      <c r="DT33" s="657"/>
      <c r="DU33" s="657"/>
      <c r="DV33" s="658"/>
      <c r="DW33" s="626">
        <v>57</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43754</v>
      </c>
      <c r="S34" s="622"/>
      <c r="T34" s="622"/>
      <c r="U34" s="622"/>
      <c r="V34" s="622"/>
      <c r="W34" s="622"/>
      <c r="X34" s="622"/>
      <c r="Y34" s="623"/>
      <c r="Z34" s="624">
        <v>1.1000000000000001</v>
      </c>
      <c r="AA34" s="624"/>
      <c r="AB34" s="624"/>
      <c r="AC34" s="624"/>
      <c r="AD34" s="625">
        <v>18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496868</v>
      </c>
      <c r="CS34" s="622"/>
      <c r="CT34" s="622"/>
      <c r="CU34" s="622"/>
      <c r="CV34" s="622"/>
      <c r="CW34" s="622"/>
      <c r="CX34" s="622"/>
      <c r="CY34" s="623"/>
      <c r="CZ34" s="626">
        <v>12.3</v>
      </c>
      <c r="DA34" s="655"/>
      <c r="DB34" s="655"/>
      <c r="DC34" s="659"/>
      <c r="DD34" s="630">
        <v>400525</v>
      </c>
      <c r="DE34" s="622"/>
      <c r="DF34" s="622"/>
      <c r="DG34" s="622"/>
      <c r="DH34" s="622"/>
      <c r="DI34" s="622"/>
      <c r="DJ34" s="622"/>
      <c r="DK34" s="623"/>
      <c r="DL34" s="630">
        <v>323359</v>
      </c>
      <c r="DM34" s="622"/>
      <c r="DN34" s="622"/>
      <c r="DO34" s="622"/>
      <c r="DP34" s="622"/>
      <c r="DQ34" s="622"/>
      <c r="DR34" s="622"/>
      <c r="DS34" s="622"/>
      <c r="DT34" s="622"/>
      <c r="DU34" s="622"/>
      <c r="DV34" s="623"/>
      <c r="DW34" s="626">
        <v>12.3</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432600</v>
      </c>
      <c r="S35" s="622"/>
      <c r="T35" s="622"/>
      <c r="U35" s="622"/>
      <c r="V35" s="622"/>
      <c r="W35" s="622"/>
      <c r="X35" s="622"/>
      <c r="Y35" s="623"/>
      <c r="Z35" s="624">
        <v>10.6</v>
      </c>
      <c r="AA35" s="624"/>
      <c r="AB35" s="624"/>
      <c r="AC35" s="624"/>
      <c r="AD35" s="625" t="s">
        <v>122</v>
      </c>
      <c r="AE35" s="625"/>
      <c r="AF35" s="625"/>
      <c r="AG35" s="625"/>
      <c r="AH35" s="625"/>
      <c r="AI35" s="625"/>
      <c r="AJ35" s="625"/>
      <c r="AK35" s="625"/>
      <c r="AL35" s="626" t="s">
        <v>258</v>
      </c>
      <c r="AM35" s="627"/>
      <c r="AN35" s="627"/>
      <c r="AO35" s="628"/>
      <c r="AP35" s="214"/>
      <c r="AQ35" s="694" t="s">
        <v>321</v>
      </c>
      <c r="AR35" s="695"/>
      <c r="AS35" s="695"/>
      <c r="AT35" s="695"/>
      <c r="AU35" s="695"/>
      <c r="AV35" s="695"/>
      <c r="AW35" s="695"/>
      <c r="AX35" s="695"/>
      <c r="AY35" s="696"/>
      <c r="AZ35" s="610">
        <v>850805</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91770</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184757</v>
      </c>
      <c r="CS35" s="657"/>
      <c r="CT35" s="657"/>
      <c r="CU35" s="657"/>
      <c r="CV35" s="657"/>
      <c r="CW35" s="657"/>
      <c r="CX35" s="657"/>
      <c r="CY35" s="658"/>
      <c r="CZ35" s="626">
        <v>4.5999999999999996</v>
      </c>
      <c r="DA35" s="655"/>
      <c r="DB35" s="655"/>
      <c r="DC35" s="659"/>
      <c r="DD35" s="630">
        <v>159362</v>
      </c>
      <c r="DE35" s="657"/>
      <c r="DF35" s="657"/>
      <c r="DG35" s="657"/>
      <c r="DH35" s="657"/>
      <c r="DI35" s="657"/>
      <c r="DJ35" s="657"/>
      <c r="DK35" s="658"/>
      <c r="DL35" s="630">
        <v>159362</v>
      </c>
      <c r="DM35" s="657"/>
      <c r="DN35" s="657"/>
      <c r="DO35" s="657"/>
      <c r="DP35" s="657"/>
      <c r="DQ35" s="657"/>
      <c r="DR35" s="657"/>
      <c r="DS35" s="657"/>
      <c r="DT35" s="657"/>
      <c r="DU35" s="657"/>
      <c r="DV35" s="658"/>
      <c r="DW35" s="626">
        <v>6.1</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233</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414423</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81382</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1072042</v>
      </c>
      <c r="CS36" s="622"/>
      <c r="CT36" s="622"/>
      <c r="CU36" s="622"/>
      <c r="CV36" s="622"/>
      <c r="CW36" s="622"/>
      <c r="CX36" s="622"/>
      <c r="CY36" s="623"/>
      <c r="CZ36" s="626">
        <v>26.6</v>
      </c>
      <c r="DA36" s="655"/>
      <c r="DB36" s="655"/>
      <c r="DC36" s="659"/>
      <c r="DD36" s="630">
        <v>883916</v>
      </c>
      <c r="DE36" s="622"/>
      <c r="DF36" s="622"/>
      <c r="DG36" s="622"/>
      <c r="DH36" s="622"/>
      <c r="DI36" s="622"/>
      <c r="DJ36" s="622"/>
      <c r="DK36" s="623"/>
      <c r="DL36" s="630">
        <v>787986</v>
      </c>
      <c r="DM36" s="622"/>
      <c r="DN36" s="622"/>
      <c r="DO36" s="622"/>
      <c r="DP36" s="622"/>
      <c r="DQ36" s="622"/>
      <c r="DR36" s="622"/>
      <c r="DS36" s="622"/>
      <c r="DT36" s="622"/>
      <c r="DU36" s="622"/>
      <c r="DV36" s="623"/>
      <c r="DW36" s="626">
        <v>30.1</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99500</v>
      </c>
      <c r="S37" s="622"/>
      <c r="T37" s="622"/>
      <c r="U37" s="622"/>
      <c r="V37" s="622"/>
      <c r="W37" s="622"/>
      <c r="X37" s="622"/>
      <c r="Y37" s="623"/>
      <c r="Z37" s="624">
        <v>2.4</v>
      </c>
      <c r="AA37" s="624"/>
      <c r="AB37" s="624"/>
      <c r="AC37" s="624"/>
      <c r="AD37" s="625" t="s">
        <v>122</v>
      </c>
      <c r="AE37" s="625"/>
      <c r="AF37" s="625"/>
      <c r="AG37" s="625"/>
      <c r="AH37" s="625"/>
      <c r="AI37" s="625"/>
      <c r="AJ37" s="625"/>
      <c r="AK37" s="625"/>
      <c r="AL37" s="626" t="s">
        <v>233</v>
      </c>
      <c r="AM37" s="627"/>
      <c r="AN37" s="627"/>
      <c r="AO37" s="628"/>
      <c r="AQ37" s="698" t="s">
        <v>329</v>
      </c>
      <c r="AR37" s="699"/>
      <c r="AS37" s="699"/>
      <c r="AT37" s="699"/>
      <c r="AU37" s="699"/>
      <c r="AV37" s="699"/>
      <c r="AW37" s="699"/>
      <c r="AX37" s="699"/>
      <c r="AY37" s="700"/>
      <c r="AZ37" s="621">
        <v>92112</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741</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418055</v>
      </c>
      <c r="CS37" s="657"/>
      <c r="CT37" s="657"/>
      <c r="CU37" s="657"/>
      <c r="CV37" s="657"/>
      <c r="CW37" s="657"/>
      <c r="CX37" s="657"/>
      <c r="CY37" s="658"/>
      <c r="CZ37" s="626">
        <v>10.4</v>
      </c>
      <c r="DA37" s="655"/>
      <c r="DB37" s="655"/>
      <c r="DC37" s="659"/>
      <c r="DD37" s="630">
        <v>361078</v>
      </c>
      <c r="DE37" s="657"/>
      <c r="DF37" s="657"/>
      <c r="DG37" s="657"/>
      <c r="DH37" s="657"/>
      <c r="DI37" s="657"/>
      <c r="DJ37" s="657"/>
      <c r="DK37" s="658"/>
      <c r="DL37" s="630">
        <v>357306</v>
      </c>
      <c r="DM37" s="657"/>
      <c r="DN37" s="657"/>
      <c r="DO37" s="657"/>
      <c r="DP37" s="657"/>
      <c r="DQ37" s="657"/>
      <c r="DR37" s="657"/>
      <c r="DS37" s="657"/>
      <c r="DT37" s="657"/>
      <c r="DU37" s="657"/>
      <c r="DV37" s="658"/>
      <c r="DW37" s="626">
        <v>13.6</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4077898</v>
      </c>
      <c r="S38" s="702"/>
      <c r="T38" s="702"/>
      <c r="U38" s="702"/>
      <c r="V38" s="702"/>
      <c r="W38" s="702"/>
      <c r="X38" s="702"/>
      <c r="Y38" s="703"/>
      <c r="Z38" s="704">
        <v>100</v>
      </c>
      <c r="AA38" s="704"/>
      <c r="AB38" s="704"/>
      <c r="AC38" s="704"/>
      <c r="AD38" s="705">
        <v>2520027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21339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1117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398239</v>
      </c>
      <c r="CS38" s="622"/>
      <c r="CT38" s="622"/>
      <c r="CU38" s="622"/>
      <c r="CV38" s="622"/>
      <c r="CW38" s="622"/>
      <c r="CX38" s="622"/>
      <c r="CY38" s="623"/>
      <c r="CZ38" s="626">
        <v>9.9</v>
      </c>
      <c r="DA38" s="655"/>
      <c r="DB38" s="655"/>
      <c r="DC38" s="659"/>
      <c r="DD38" s="630">
        <v>350847</v>
      </c>
      <c r="DE38" s="622"/>
      <c r="DF38" s="622"/>
      <c r="DG38" s="622"/>
      <c r="DH38" s="622"/>
      <c r="DI38" s="622"/>
      <c r="DJ38" s="622"/>
      <c r="DK38" s="623"/>
      <c r="DL38" s="630">
        <v>222305</v>
      </c>
      <c r="DM38" s="622"/>
      <c r="DN38" s="622"/>
      <c r="DO38" s="622"/>
      <c r="DP38" s="622"/>
      <c r="DQ38" s="622"/>
      <c r="DR38" s="622"/>
      <c r="DS38" s="622"/>
      <c r="DT38" s="622"/>
      <c r="DU38" s="622"/>
      <c r="DV38" s="623"/>
      <c r="DW38" s="626">
        <v>8.5</v>
      </c>
      <c r="DX38" s="655"/>
      <c r="DY38" s="655"/>
      <c r="DZ38" s="655"/>
      <c r="EA38" s="655"/>
      <c r="EB38" s="655"/>
      <c r="EC38" s="656"/>
    </row>
    <row r="39" spans="2:133" ht="11.25" customHeight="1">
      <c r="AQ39" s="698" t="s">
        <v>336</v>
      </c>
      <c r="AR39" s="699"/>
      <c r="AS39" s="699"/>
      <c r="AT39" s="699"/>
      <c r="AU39" s="699"/>
      <c r="AV39" s="699"/>
      <c r="AW39" s="699"/>
      <c r="AX39" s="699"/>
      <c r="AY39" s="700"/>
      <c r="AZ39" s="621">
        <v>16804</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100</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9699</v>
      </c>
      <c r="CS39" s="657"/>
      <c r="CT39" s="657"/>
      <c r="CU39" s="657"/>
      <c r="CV39" s="657"/>
      <c r="CW39" s="657"/>
      <c r="CX39" s="657"/>
      <c r="CY39" s="658"/>
      <c r="CZ39" s="626">
        <v>0.2</v>
      </c>
      <c r="DA39" s="655"/>
      <c r="DB39" s="655"/>
      <c r="DC39" s="659"/>
      <c r="DD39" s="630" t="s">
        <v>122</v>
      </c>
      <c r="DE39" s="657"/>
      <c r="DF39" s="657"/>
      <c r="DG39" s="657"/>
      <c r="DH39" s="657"/>
      <c r="DI39" s="657"/>
      <c r="DJ39" s="657"/>
      <c r="DK39" s="658"/>
      <c r="DL39" s="630" t="s">
        <v>258</v>
      </c>
      <c r="DM39" s="657"/>
      <c r="DN39" s="657"/>
      <c r="DO39" s="657"/>
      <c r="DP39" s="657"/>
      <c r="DQ39" s="657"/>
      <c r="DR39" s="657"/>
      <c r="DS39" s="657"/>
      <c r="DT39" s="657"/>
      <c r="DU39" s="657"/>
      <c r="DV39" s="658"/>
      <c r="DW39" s="626" t="s">
        <v>233</v>
      </c>
      <c r="DX39" s="655"/>
      <c r="DY39" s="655"/>
      <c r="DZ39" s="655"/>
      <c r="EA39" s="655"/>
      <c r="EB39" s="655"/>
      <c r="EC39" s="656"/>
    </row>
    <row r="40" spans="2:133" ht="11.25" customHeight="1">
      <c r="AQ40" s="698" t="s">
        <v>340</v>
      </c>
      <c r="AR40" s="699"/>
      <c r="AS40" s="699"/>
      <c r="AT40" s="699"/>
      <c r="AU40" s="699"/>
      <c r="AV40" s="699"/>
      <c r="AW40" s="699"/>
      <c r="AX40" s="699"/>
      <c r="AY40" s="700"/>
      <c r="AZ40" s="621">
        <v>82813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157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6000</v>
      </c>
      <c r="CS40" s="622"/>
      <c r="CT40" s="622"/>
      <c r="CU40" s="622"/>
      <c r="CV40" s="622"/>
      <c r="CW40" s="622"/>
      <c r="CX40" s="622"/>
      <c r="CY40" s="623"/>
      <c r="CZ40" s="626">
        <v>0.1</v>
      </c>
      <c r="DA40" s="655"/>
      <c r="DB40" s="655"/>
      <c r="DC40" s="659"/>
      <c r="DD40" s="630" t="s">
        <v>233</v>
      </c>
      <c r="DE40" s="622"/>
      <c r="DF40" s="622"/>
      <c r="DG40" s="622"/>
      <c r="DH40" s="622"/>
      <c r="DI40" s="622"/>
      <c r="DJ40" s="622"/>
      <c r="DK40" s="623"/>
      <c r="DL40" s="630" t="s">
        <v>122</v>
      </c>
      <c r="DM40" s="622"/>
      <c r="DN40" s="622"/>
      <c r="DO40" s="622"/>
      <c r="DP40" s="622"/>
      <c r="DQ40" s="622"/>
      <c r="DR40" s="622"/>
      <c r="DS40" s="622"/>
      <c r="DT40" s="622"/>
      <c r="DU40" s="622"/>
      <c r="DV40" s="623"/>
      <c r="DW40" s="626" t="s">
        <v>233</v>
      </c>
      <c r="DX40" s="655"/>
      <c r="DY40" s="655"/>
      <c r="DZ40" s="655"/>
      <c r="EA40" s="655"/>
      <c r="EB40" s="655"/>
      <c r="EC40" s="656"/>
    </row>
    <row r="41" spans="2:133" ht="11.25" customHeight="1">
      <c r="AQ41" s="708" t="s">
        <v>343</v>
      </c>
      <c r="AR41" s="709"/>
      <c r="AS41" s="709"/>
      <c r="AT41" s="709"/>
      <c r="AU41" s="709"/>
      <c r="AV41" s="709"/>
      <c r="AW41" s="709"/>
      <c r="AX41" s="709"/>
      <c r="AY41" s="710"/>
      <c r="AZ41" s="701">
        <v>223314</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422</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233</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578645</v>
      </c>
      <c r="CS42" s="622"/>
      <c r="CT42" s="622"/>
      <c r="CU42" s="622"/>
      <c r="CV42" s="622"/>
      <c r="CW42" s="622"/>
      <c r="CX42" s="622"/>
      <c r="CY42" s="623"/>
      <c r="CZ42" s="626">
        <v>14.4</v>
      </c>
      <c r="DA42" s="627"/>
      <c r="DB42" s="627"/>
      <c r="DC42" s="722"/>
      <c r="DD42" s="630">
        <v>80238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21939</v>
      </c>
      <c r="CS43" s="657"/>
      <c r="CT43" s="657"/>
      <c r="CU43" s="657"/>
      <c r="CV43" s="657"/>
      <c r="CW43" s="657"/>
      <c r="CX43" s="657"/>
      <c r="CY43" s="658"/>
      <c r="CZ43" s="626">
        <v>0.5</v>
      </c>
      <c r="DA43" s="655"/>
      <c r="DB43" s="655"/>
      <c r="DC43" s="659"/>
      <c r="DD43" s="630">
        <v>20774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578645</v>
      </c>
      <c r="CS44" s="622"/>
      <c r="CT44" s="622"/>
      <c r="CU44" s="622"/>
      <c r="CV44" s="622"/>
      <c r="CW44" s="622"/>
      <c r="CX44" s="622"/>
      <c r="CY44" s="623"/>
      <c r="CZ44" s="626">
        <v>14.4</v>
      </c>
      <c r="DA44" s="627"/>
      <c r="DB44" s="627"/>
      <c r="DC44" s="722"/>
      <c r="DD44" s="630">
        <v>80238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370507</v>
      </c>
      <c r="CS45" s="657"/>
      <c r="CT45" s="657"/>
      <c r="CU45" s="657"/>
      <c r="CV45" s="657"/>
      <c r="CW45" s="657"/>
      <c r="CX45" s="657"/>
      <c r="CY45" s="658"/>
      <c r="CZ45" s="626">
        <v>9.1999999999999993</v>
      </c>
      <c r="DA45" s="655"/>
      <c r="DB45" s="655"/>
      <c r="DC45" s="659"/>
      <c r="DD45" s="630">
        <v>29955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198822</v>
      </c>
      <c r="CS46" s="622"/>
      <c r="CT46" s="622"/>
      <c r="CU46" s="622"/>
      <c r="CV46" s="622"/>
      <c r="CW46" s="622"/>
      <c r="CX46" s="622"/>
      <c r="CY46" s="623"/>
      <c r="CZ46" s="626">
        <v>4.9000000000000004</v>
      </c>
      <c r="DA46" s="627"/>
      <c r="DB46" s="627"/>
      <c r="DC46" s="722"/>
      <c r="DD46" s="630">
        <v>47436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57"/>
      <c r="CT47" s="657"/>
      <c r="CU47" s="657"/>
      <c r="CV47" s="657"/>
      <c r="CW47" s="657"/>
      <c r="CX47" s="657"/>
      <c r="CY47" s="658"/>
      <c r="CZ47" s="626" t="s">
        <v>258</v>
      </c>
      <c r="DA47" s="655"/>
      <c r="DB47" s="655"/>
      <c r="DC47" s="659"/>
      <c r="DD47" s="630" t="s">
        <v>122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233</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4027612</v>
      </c>
      <c r="CS49" s="691"/>
      <c r="CT49" s="691"/>
      <c r="CU49" s="691"/>
      <c r="CV49" s="691"/>
      <c r="CW49" s="691"/>
      <c r="CX49" s="691"/>
      <c r="CY49" s="723"/>
      <c r="CZ49" s="706">
        <v>100</v>
      </c>
      <c r="DA49" s="724"/>
      <c r="DB49" s="724"/>
      <c r="DC49" s="725"/>
      <c r="DD49" s="726">
        <v>2856888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dJd5S5gmpZl5zvufzdrIPfp1/gWAB8XKVs1GzXElxAsgLfwjIbNen7Ik/Px4BhkEtWEg1yUrsXLVHy0fjTfZjw==" saltValue="4UxdhkHICtGJshg5TFPp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4" sqref="A24:AY2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4078</v>
      </c>
      <c r="R7" s="757"/>
      <c r="S7" s="757"/>
      <c r="T7" s="757"/>
      <c r="U7" s="757"/>
      <c r="V7" s="757">
        <v>4028</v>
      </c>
      <c r="W7" s="757"/>
      <c r="X7" s="757"/>
      <c r="Y7" s="757"/>
      <c r="Z7" s="757"/>
      <c r="AA7" s="757">
        <v>50</v>
      </c>
      <c r="AB7" s="757"/>
      <c r="AC7" s="757"/>
      <c r="AD7" s="757"/>
      <c r="AE7" s="758"/>
      <c r="AF7" s="759">
        <v>50</v>
      </c>
      <c r="AG7" s="760"/>
      <c r="AH7" s="760"/>
      <c r="AI7" s="760"/>
      <c r="AJ7" s="761"/>
      <c r="AK7" s="796">
        <v>83</v>
      </c>
      <c r="AL7" s="797"/>
      <c r="AM7" s="797"/>
      <c r="AN7" s="797"/>
      <c r="AO7" s="797"/>
      <c r="AP7" s="797">
        <v>5627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4078</v>
      </c>
      <c r="R23" s="816"/>
      <c r="S23" s="816"/>
      <c r="T23" s="816"/>
      <c r="U23" s="816"/>
      <c r="V23" s="816">
        <v>4028</v>
      </c>
      <c r="W23" s="816"/>
      <c r="X23" s="816"/>
      <c r="Y23" s="816"/>
      <c r="Z23" s="816"/>
      <c r="AA23" s="816">
        <v>50</v>
      </c>
      <c r="AB23" s="816"/>
      <c r="AC23" s="816"/>
      <c r="AD23" s="816"/>
      <c r="AE23" s="817"/>
      <c r="AF23" s="818">
        <v>50</v>
      </c>
      <c r="AG23" s="816"/>
      <c r="AH23" s="816"/>
      <c r="AI23" s="816"/>
      <c r="AJ23" s="819"/>
      <c r="AK23" s="820"/>
      <c r="AL23" s="821"/>
      <c r="AM23" s="821"/>
      <c r="AN23" s="821"/>
      <c r="AO23" s="821"/>
      <c r="AP23" s="816">
        <v>5627</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963</v>
      </c>
      <c r="R28" s="845"/>
      <c r="S28" s="845"/>
      <c r="T28" s="845"/>
      <c r="U28" s="845"/>
      <c r="V28" s="845">
        <v>871</v>
      </c>
      <c r="W28" s="845"/>
      <c r="X28" s="845"/>
      <c r="Y28" s="845"/>
      <c r="Z28" s="845"/>
      <c r="AA28" s="845">
        <v>92</v>
      </c>
      <c r="AB28" s="845"/>
      <c r="AC28" s="845"/>
      <c r="AD28" s="845"/>
      <c r="AE28" s="846"/>
      <c r="AF28" s="847">
        <v>92</v>
      </c>
      <c r="AG28" s="845"/>
      <c r="AH28" s="845"/>
      <c r="AI28" s="845"/>
      <c r="AJ28" s="848"/>
      <c r="AK28" s="849">
        <v>83</v>
      </c>
      <c r="AL28" s="840"/>
      <c r="AM28" s="840"/>
      <c r="AN28" s="840"/>
      <c r="AO28" s="840"/>
      <c r="AP28" s="840" t="s">
        <v>557</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165</v>
      </c>
      <c r="R29" s="781"/>
      <c r="S29" s="781"/>
      <c r="T29" s="781"/>
      <c r="U29" s="781"/>
      <c r="V29" s="781">
        <v>163</v>
      </c>
      <c r="W29" s="781"/>
      <c r="X29" s="781"/>
      <c r="Y29" s="781"/>
      <c r="Z29" s="781"/>
      <c r="AA29" s="781">
        <v>2</v>
      </c>
      <c r="AB29" s="781"/>
      <c r="AC29" s="781"/>
      <c r="AD29" s="781"/>
      <c r="AE29" s="782"/>
      <c r="AF29" s="783">
        <v>2</v>
      </c>
      <c r="AG29" s="784"/>
      <c r="AH29" s="784"/>
      <c r="AI29" s="784"/>
      <c r="AJ29" s="785"/>
      <c r="AK29" s="852">
        <v>113</v>
      </c>
      <c r="AL29" s="853"/>
      <c r="AM29" s="853"/>
      <c r="AN29" s="853"/>
      <c r="AO29" s="853"/>
      <c r="AP29" s="853" t="s">
        <v>557</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712</v>
      </c>
      <c r="R30" s="781"/>
      <c r="S30" s="781"/>
      <c r="T30" s="781"/>
      <c r="U30" s="781"/>
      <c r="V30" s="781">
        <v>685</v>
      </c>
      <c r="W30" s="781"/>
      <c r="X30" s="781"/>
      <c r="Y30" s="781"/>
      <c r="Z30" s="781"/>
      <c r="AA30" s="781">
        <v>27</v>
      </c>
      <c r="AB30" s="781"/>
      <c r="AC30" s="781"/>
      <c r="AD30" s="781"/>
      <c r="AE30" s="782"/>
      <c r="AF30" s="783">
        <v>27</v>
      </c>
      <c r="AG30" s="784"/>
      <c r="AH30" s="784"/>
      <c r="AI30" s="784"/>
      <c r="AJ30" s="785"/>
      <c r="AK30" s="852">
        <v>111</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2</v>
      </c>
      <c r="R31" s="781"/>
      <c r="S31" s="781"/>
      <c r="T31" s="781"/>
      <c r="U31" s="781"/>
      <c r="V31" s="781">
        <v>2</v>
      </c>
      <c r="W31" s="781"/>
      <c r="X31" s="781"/>
      <c r="Y31" s="781"/>
      <c r="Z31" s="781"/>
      <c r="AA31" s="781" t="s">
        <v>557</v>
      </c>
      <c r="AB31" s="781"/>
      <c r="AC31" s="781"/>
      <c r="AD31" s="781"/>
      <c r="AE31" s="782"/>
      <c r="AF31" s="783" t="s">
        <v>397</v>
      </c>
      <c r="AG31" s="784"/>
      <c r="AH31" s="784"/>
      <c r="AI31" s="784"/>
      <c r="AJ31" s="785"/>
      <c r="AK31" s="852" t="s">
        <v>557</v>
      </c>
      <c r="AL31" s="853"/>
      <c r="AM31" s="853"/>
      <c r="AN31" s="853"/>
      <c r="AO31" s="853"/>
      <c r="AP31" s="853" t="s">
        <v>557</v>
      </c>
      <c r="AQ31" s="853"/>
      <c r="AR31" s="853"/>
      <c r="AS31" s="853"/>
      <c r="AT31" s="853"/>
      <c r="AU31" s="853" t="s">
        <v>557</v>
      </c>
      <c r="AV31" s="853"/>
      <c r="AW31" s="853"/>
      <c r="AX31" s="853"/>
      <c r="AY31" s="853"/>
      <c r="AZ31" s="854" t="s">
        <v>557</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1425</v>
      </c>
      <c r="R32" s="781"/>
      <c r="S32" s="781"/>
      <c r="T32" s="781"/>
      <c r="U32" s="781"/>
      <c r="V32" s="781">
        <v>1469</v>
      </c>
      <c r="W32" s="781"/>
      <c r="X32" s="781"/>
      <c r="Y32" s="781"/>
      <c r="Z32" s="781"/>
      <c r="AA32" s="781">
        <v>-44</v>
      </c>
      <c r="AB32" s="781"/>
      <c r="AC32" s="781"/>
      <c r="AD32" s="781"/>
      <c r="AE32" s="782"/>
      <c r="AF32" s="783">
        <v>787</v>
      </c>
      <c r="AG32" s="784"/>
      <c r="AH32" s="784"/>
      <c r="AI32" s="784"/>
      <c r="AJ32" s="785"/>
      <c r="AK32" s="852">
        <v>414</v>
      </c>
      <c r="AL32" s="853"/>
      <c r="AM32" s="853"/>
      <c r="AN32" s="853"/>
      <c r="AO32" s="853"/>
      <c r="AP32" s="853">
        <v>1613</v>
      </c>
      <c r="AQ32" s="853"/>
      <c r="AR32" s="853"/>
      <c r="AS32" s="853"/>
      <c r="AT32" s="853"/>
      <c r="AU32" s="853">
        <v>957</v>
      </c>
      <c r="AV32" s="853"/>
      <c r="AW32" s="853"/>
      <c r="AX32" s="853"/>
      <c r="AY32" s="853"/>
      <c r="AZ32" s="854" t="s">
        <v>557</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400</v>
      </c>
      <c r="C33" s="778"/>
      <c r="D33" s="778"/>
      <c r="E33" s="778"/>
      <c r="F33" s="778"/>
      <c r="G33" s="778"/>
      <c r="H33" s="778"/>
      <c r="I33" s="778"/>
      <c r="J33" s="778"/>
      <c r="K33" s="778"/>
      <c r="L33" s="778"/>
      <c r="M33" s="778"/>
      <c r="N33" s="778"/>
      <c r="O33" s="778"/>
      <c r="P33" s="779"/>
      <c r="Q33" s="780">
        <v>309</v>
      </c>
      <c r="R33" s="781"/>
      <c r="S33" s="781"/>
      <c r="T33" s="781"/>
      <c r="U33" s="781"/>
      <c r="V33" s="781">
        <v>350</v>
      </c>
      <c r="W33" s="781"/>
      <c r="X33" s="781"/>
      <c r="Y33" s="781"/>
      <c r="Z33" s="781"/>
      <c r="AA33" s="781">
        <v>-41</v>
      </c>
      <c r="AB33" s="781"/>
      <c r="AC33" s="781"/>
      <c r="AD33" s="781"/>
      <c r="AE33" s="782"/>
      <c r="AF33" s="783">
        <v>78</v>
      </c>
      <c r="AG33" s="784"/>
      <c r="AH33" s="784"/>
      <c r="AI33" s="784"/>
      <c r="AJ33" s="785"/>
      <c r="AK33" s="852">
        <v>21</v>
      </c>
      <c r="AL33" s="853"/>
      <c r="AM33" s="853"/>
      <c r="AN33" s="853"/>
      <c r="AO33" s="853"/>
      <c r="AP33" s="853">
        <v>614</v>
      </c>
      <c r="AQ33" s="853"/>
      <c r="AR33" s="853"/>
      <c r="AS33" s="853"/>
      <c r="AT33" s="853"/>
      <c r="AU33" s="853">
        <v>255</v>
      </c>
      <c r="AV33" s="853"/>
      <c r="AW33" s="853"/>
      <c r="AX33" s="853"/>
      <c r="AY33" s="853"/>
      <c r="AZ33" s="854" t="s">
        <v>557</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401</v>
      </c>
      <c r="C34" s="778"/>
      <c r="D34" s="778"/>
      <c r="E34" s="778"/>
      <c r="F34" s="778"/>
      <c r="G34" s="778"/>
      <c r="H34" s="778"/>
      <c r="I34" s="778"/>
      <c r="J34" s="778"/>
      <c r="K34" s="778"/>
      <c r="L34" s="778"/>
      <c r="M34" s="778"/>
      <c r="N34" s="778"/>
      <c r="O34" s="778"/>
      <c r="P34" s="779"/>
      <c r="Q34" s="780">
        <v>187</v>
      </c>
      <c r="R34" s="781"/>
      <c r="S34" s="781"/>
      <c r="T34" s="781"/>
      <c r="U34" s="781"/>
      <c r="V34" s="781">
        <v>176</v>
      </c>
      <c r="W34" s="781"/>
      <c r="X34" s="781"/>
      <c r="Y34" s="781"/>
      <c r="Z34" s="781"/>
      <c r="AA34" s="781">
        <v>11</v>
      </c>
      <c r="AB34" s="781"/>
      <c r="AC34" s="781"/>
      <c r="AD34" s="781"/>
      <c r="AE34" s="782"/>
      <c r="AF34" s="783">
        <v>117</v>
      </c>
      <c r="AG34" s="784"/>
      <c r="AH34" s="784"/>
      <c r="AI34" s="784"/>
      <c r="AJ34" s="785"/>
      <c r="AK34" s="852">
        <v>17</v>
      </c>
      <c r="AL34" s="853"/>
      <c r="AM34" s="853"/>
      <c r="AN34" s="853"/>
      <c r="AO34" s="853"/>
      <c r="AP34" s="853">
        <v>532</v>
      </c>
      <c r="AQ34" s="853"/>
      <c r="AR34" s="853"/>
      <c r="AS34" s="853"/>
      <c r="AT34" s="853"/>
      <c r="AU34" s="853">
        <v>73</v>
      </c>
      <c r="AV34" s="853"/>
      <c r="AW34" s="853"/>
      <c r="AX34" s="853"/>
      <c r="AY34" s="853"/>
      <c r="AZ34" s="854" t="s">
        <v>557</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402</v>
      </c>
      <c r="C35" s="778"/>
      <c r="D35" s="778"/>
      <c r="E35" s="778"/>
      <c r="F35" s="778"/>
      <c r="G35" s="778"/>
      <c r="H35" s="778"/>
      <c r="I35" s="778"/>
      <c r="J35" s="778"/>
      <c r="K35" s="778"/>
      <c r="L35" s="778"/>
      <c r="M35" s="778"/>
      <c r="N35" s="778"/>
      <c r="O35" s="778"/>
      <c r="P35" s="779"/>
      <c r="Q35" s="780">
        <v>198</v>
      </c>
      <c r="R35" s="781"/>
      <c r="S35" s="781"/>
      <c r="T35" s="781"/>
      <c r="U35" s="781"/>
      <c r="V35" s="781">
        <v>196</v>
      </c>
      <c r="W35" s="781"/>
      <c r="X35" s="781"/>
      <c r="Y35" s="781"/>
      <c r="Z35" s="781"/>
      <c r="AA35" s="781">
        <v>2</v>
      </c>
      <c r="AB35" s="781"/>
      <c r="AC35" s="781"/>
      <c r="AD35" s="781"/>
      <c r="AE35" s="782"/>
      <c r="AF35" s="783">
        <v>2</v>
      </c>
      <c r="AG35" s="784"/>
      <c r="AH35" s="784"/>
      <c r="AI35" s="784"/>
      <c r="AJ35" s="785"/>
      <c r="AK35" s="852">
        <v>92</v>
      </c>
      <c r="AL35" s="853"/>
      <c r="AM35" s="853"/>
      <c r="AN35" s="853"/>
      <c r="AO35" s="853"/>
      <c r="AP35" s="853">
        <v>1274</v>
      </c>
      <c r="AQ35" s="853"/>
      <c r="AR35" s="853"/>
      <c r="AS35" s="853"/>
      <c r="AT35" s="853"/>
      <c r="AU35" s="853">
        <v>1206</v>
      </c>
      <c r="AV35" s="853"/>
      <c r="AW35" s="853"/>
      <c r="AX35" s="853"/>
      <c r="AY35" s="853"/>
      <c r="AZ35" s="854" t="s">
        <v>557</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1105</v>
      </c>
      <c r="AG63" s="864"/>
      <c r="AH63" s="864"/>
      <c r="AI63" s="864"/>
      <c r="AJ63" s="865"/>
      <c r="AK63" s="866"/>
      <c r="AL63" s="861"/>
      <c r="AM63" s="861"/>
      <c r="AN63" s="861"/>
      <c r="AO63" s="861"/>
      <c r="AP63" s="864">
        <v>4033</v>
      </c>
      <c r="AQ63" s="864"/>
      <c r="AR63" s="864"/>
      <c r="AS63" s="864"/>
      <c r="AT63" s="864"/>
      <c r="AU63" s="864">
        <v>2491</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387</v>
      </c>
      <c r="AB66" s="740"/>
      <c r="AC66" s="740"/>
      <c r="AD66" s="740"/>
      <c r="AE66" s="741"/>
      <c r="AF66" s="874" t="s">
        <v>388</v>
      </c>
      <c r="AG66" s="835"/>
      <c r="AH66" s="835"/>
      <c r="AI66" s="835"/>
      <c r="AJ66" s="875"/>
      <c r="AK66" s="739" t="s">
        <v>408</v>
      </c>
      <c r="AL66" s="763"/>
      <c r="AM66" s="763"/>
      <c r="AN66" s="763"/>
      <c r="AO66" s="764"/>
      <c r="AP66" s="739" t="s">
        <v>390</v>
      </c>
      <c r="AQ66" s="740"/>
      <c r="AR66" s="740"/>
      <c r="AS66" s="740"/>
      <c r="AT66" s="741"/>
      <c r="AU66" s="739" t="s">
        <v>409</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43</v>
      </c>
      <c r="R68" s="888"/>
      <c r="S68" s="888"/>
      <c r="T68" s="888"/>
      <c r="U68" s="888"/>
      <c r="V68" s="888">
        <v>38</v>
      </c>
      <c r="W68" s="888"/>
      <c r="X68" s="888"/>
      <c r="Y68" s="888"/>
      <c r="Z68" s="888"/>
      <c r="AA68" s="888">
        <v>5</v>
      </c>
      <c r="AB68" s="888"/>
      <c r="AC68" s="888"/>
      <c r="AD68" s="888"/>
      <c r="AE68" s="888"/>
      <c r="AF68" s="888">
        <v>5</v>
      </c>
      <c r="AG68" s="888"/>
      <c r="AH68" s="888"/>
      <c r="AI68" s="888"/>
      <c r="AJ68" s="888"/>
      <c r="AK68" s="888" t="s">
        <v>557</v>
      </c>
      <c r="AL68" s="888"/>
      <c r="AM68" s="888"/>
      <c r="AN68" s="888"/>
      <c r="AO68" s="888"/>
      <c r="AP68" s="888" t="s">
        <v>557</v>
      </c>
      <c r="AQ68" s="888"/>
      <c r="AR68" s="888"/>
      <c r="AS68" s="888"/>
      <c r="AT68" s="888"/>
      <c r="AU68" s="888" t="s">
        <v>557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1651</v>
      </c>
      <c r="R69" s="853"/>
      <c r="S69" s="853"/>
      <c r="T69" s="853"/>
      <c r="U69" s="853"/>
      <c r="V69" s="853">
        <v>1640</v>
      </c>
      <c r="W69" s="853"/>
      <c r="X69" s="853"/>
      <c r="Y69" s="853"/>
      <c r="Z69" s="853"/>
      <c r="AA69" s="853">
        <v>11</v>
      </c>
      <c r="AB69" s="853"/>
      <c r="AC69" s="853"/>
      <c r="AD69" s="853"/>
      <c r="AE69" s="853"/>
      <c r="AF69" s="853">
        <v>11</v>
      </c>
      <c r="AG69" s="853"/>
      <c r="AH69" s="853"/>
      <c r="AI69" s="853"/>
      <c r="AJ69" s="853"/>
      <c r="AK69" s="853" t="s">
        <v>557</v>
      </c>
      <c r="AL69" s="853"/>
      <c r="AM69" s="853"/>
      <c r="AN69" s="853"/>
      <c r="AO69" s="853"/>
      <c r="AP69" s="853">
        <v>1066</v>
      </c>
      <c r="AQ69" s="853"/>
      <c r="AR69" s="853"/>
      <c r="AS69" s="853"/>
      <c r="AT69" s="853"/>
      <c r="AU69" s="853">
        <v>191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1538</v>
      </c>
      <c r="R70" s="853"/>
      <c r="S70" s="853"/>
      <c r="T70" s="853"/>
      <c r="U70" s="853"/>
      <c r="V70" s="853">
        <v>1527</v>
      </c>
      <c r="W70" s="853"/>
      <c r="X70" s="853"/>
      <c r="Y70" s="853"/>
      <c r="Z70" s="853"/>
      <c r="AA70" s="853">
        <v>11</v>
      </c>
      <c r="AB70" s="853"/>
      <c r="AC70" s="853"/>
      <c r="AD70" s="853"/>
      <c r="AE70" s="853"/>
      <c r="AF70" s="853">
        <v>11</v>
      </c>
      <c r="AG70" s="853"/>
      <c r="AH70" s="853"/>
      <c r="AI70" s="853"/>
      <c r="AJ70" s="853"/>
      <c r="AK70" s="853" t="s">
        <v>557</v>
      </c>
      <c r="AL70" s="853"/>
      <c r="AM70" s="853"/>
      <c r="AN70" s="853"/>
      <c r="AO70" s="853"/>
      <c r="AP70" s="853" t="s">
        <v>557</v>
      </c>
      <c r="AQ70" s="853"/>
      <c r="AR70" s="853"/>
      <c r="AS70" s="853"/>
      <c r="AT70" s="853"/>
      <c r="AU70" s="853" t="s">
        <v>557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27</v>
      </c>
      <c r="AG88" s="864"/>
      <c r="AH88" s="864"/>
      <c r="AI88" s="864"/>
      <c r="AJ88" s="864"/>
      <c r="AK88" s="861"/>
      <c r="AL88" s="861"/>
      <c r="AM88" s="861"/>
      <c r="AN88" s="861"/>
      <c r="AO88" s="861"/>
      <c r="AP88" s="864">
        <v>1066</v>
      </c>
      <c r="AQ88" s="864"/>
      <c r="AR88" s="864"/>
      <c r="AS88" s="864"/>
      <c r="AT88" s="864"/>
      <c r="AU88" s="864">
        <v>191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300</v>
      </c>
      <c r="AG109" s="917"/>
      <c r="AH109" s="917"/>
      <c r="AI109" s="917"/>
      <c r="AJ109" s="918"/>
      <c r="AK109" s="916" t="s">
        <v>299</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300</v>
      </c>
      <c r="BW109" s="917"/>
      <c r="BX109" s="917"/>
      <c r="BY109" s="917"/>
      <c r="BZ109" s="918"/>
      <c r="CA109" s="916" t="s">
        <v>299</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300</v>
      </c>
      <c r="DM109" s="917"/>
      <c r="DN109" s="917"/>
      <c r="DO109" s="917"/>
      <c r="DP109" s="918"/>
      <c r="DQ109" s="916" t="s">
        <v>299</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421910</v>
      </c>
      <c r="AB110" s="924"/>
      <c r="AC110" s="924"/>
      <c r="AD110" s="924"/>
      <c r="AE110" s="925"/>
      <c r="AF110" s="926">
        <v>424501</v>
      </c>
      <c r="AG110" s="924"/>
      <c r="AH110" s="924"/>
      <c r="AI110" s="924"/>
      <c r="AJ110" s="925"/>
      <c r="AK110" s="926">
        <v>455672</v>
      </c>
      <c r="AL110" s="924"/>
      <c r="AM110" s="924"/>
      <c r="AN110" s="924"/>
      <c r="AO110" s="925"/>
      <c r="AP110" s="927">
        <v>21.5</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5418052</v>
      </c>
      <c r="BR110" s="959"/>
      <c r="BS110" s="959"/>
      <c r="BT110" s="959"/>
      <c r="BU110" s="959"/>
      <c r="BV110" s="959">
        <v>5610325</v>
      </c>
      <c r="BW110" s="959"/>
      <c r="BX110" s="959"/>
      <c r="BY110" s="959"/>
      <c r="BZ110" s="959"/>
      <c r="CA110" s="959">
        <v>5627270</v>
      </c>
      <c r="CB110" s="959"/>
      <c r="CC110" s="959"/>
      <c r="CD110" s="959"/>
      <c r="CE110" s="959"/>
      <c r="CF110" s="973">
        <v>266.10000000000002</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426</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426</v>
      </c>
      <c r="AG111" s="966"/>
      <c r="AH111" s="966"/>
      <c r="AI111" s="966"/>
      <c r="AJ111" s="967"/>
      <c r="AK111" s="968" t="s">
        <v>426</v>
      </c>
      <c r="AL111" s="966"/>
      <c r="AM111" s="966"/>
      <c r="AN111" s="966"/>
      <c r="AO111" s="967"/>
      <c r="AP111" s="969" t="s">
        <v>122</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t="s">
        <v>429</v>
      </c>
      <c r="BR111" s="952"/>
      <c r="BS111" s="952"/>
      <c r="BT111" s="952"/>
      <c r="BU111" s="952"/>
      <c r="BV111" s="952" t="s">
        <v>426</v>
      </c>
      <c r="BW111" s="952"/>
      <c r="BX111" s="952"/>
      <c r="BY111" s="952"/>
      <c r="BZ111" s="952"/>
      <c r="CA111" s="952" t="s">
        <v>122</v>
      </c>
      <c r="CB111" s="952"/>
      <c r="CC111" s="952"/>
      <c r="CD111" s="952"/>
      <c r="CE111" s="952"/>
      <c r="CF111" s="946" t="s">
        <v>122</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426</v>
      </c>
      <c r="DM111" s="952"/>
      <c r="DN111" s="952"/>
      <c r="DO111" s="952"/>
      <c r="DP111" s="952"/>
      <c r="DQ111" s="952" t="s">
        <v>426</v>
      </c>
      <c r="DR111" s="952"/>
      <c r="DS111" s="952"/>
      <c r="DT111" s="952"/>
      <c r="DU111" s="952"/>
      <c r="DV111" s="953" t="s">
        <v>122</v>
      </c>
      <c r="DW111" s="953"/>
      <c r="DX111" s="953"/>
      <c r="DY111" s="953"/>
      <c r="DZ111" s="954"/>
    </row>
    <row r="112" spans="1:131" s="226" customFormat="1" ht="26.25" customHeight="1">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426</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2774419</v>
      </c>
      <c r="BR112" s="952"/>
      <c r="BS112" s="952"/>
      <c r="BT112" s="952"/>
      <c r="BU112" s="952"/>
      <c r="BV112" s="952">
        <v>2747071</v>
      </c>
      <c r="BW112" s="952"/>
      <c r="BX112" s="952"/>
      <c r="BY112" s="952"/>
      <c r="BZ112" s="952"/>
      <c r="CA112" s="952">
        <v>2490594</v>
      </c>
      <c r="CB112" s="952"/>
      <c r="CC112" s="952"/>
      <c r="CD112" s="952"/>
      <c r="CE112" s="952"/>
      <c r="CF112" s="946">
        <v>117.8</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426</v>
      </c>
      <c r="DM112" s="952"/>
      <c r="DN112" s="952"/>
      <c r="DO112" s="952"/>
      <c r="DP112" s="952"/>
      <c r="DQ112" s="952" t="s">
        <v>122</v>
      </c>
      <c r="DR112" s="952"/>
      <c r="DS112" s="952"/>
      <c r="DT112" s="952"/>
      <c r="DU112" s="952"/>
      <c r="DV112" s="953" t="s">
        <v>429</v>
      </c>
      <c r="DW112" s="953"/>
      <c r="DX112" s="953"/>
      <c r="DY112" s="953"/>
      <c r="DZ112" s="954"/>
    </row>
    <row r="113" spans="1:130" s="226" customFormat="1" ht="26.25" customHeight="1">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256017</v>
      </c>
      <c r="AB113" s="966"/>
      <c r="AC113" s="966"/>
      <c r="AD113" s="966"/>
      <c r="AE113" s="967"/>
      <c r="AF113" s="968">
        <v>253294</v>
      </c>
      <c r="AG113" s="966"/>
      <c r="AH113" s="966"/>
      <c r="AI113" s="966"/>
      <c r="AJ113" s="967"/>
      <c r="AK113" s="968">
        <v>208645</v>
      </c>
      <c r="AL113" s="966"/>
      <c r="AM113" s="966"/>
      <c r="AN113" s="966"/>
      <c r="AO113" s="967"/>
      <c r="AP113" s="969">
        <v>9.9</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222009</v>
      </c>
      <c r="BR113" s="952"/>
      <c r="BS113" s="952"/>
      <c r="BT113" s="952"/>
      <c r="BU113" s="952"/>
      <c r="BV113" s="952">
        <v>188319</v>
      </c>
      <c r="BW113" s="952"/>
      <c r="BX113" s="952"/>
      <c r="BY113" s="952"/>
      <c r="BZ113" s="952"/>
      <c r="CA113" s="952">
        <v>190545</v>
      </c>
      <c r="CB113" s="952"/>
      <c r="CC113" s="952"/>
      <c r="CD113" s="952"/>
      <c r="CE113" s="952"/>
      <c r="CF113" s="946">
        <v>9</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426</v>
      </c>
      <c r="DM113" s="991"/>
      <c r="DN113" s="991"/>
      <c r="DO113" s="991"/>
      <c r="DP113" s="992"/>
      <c r="DQ113" s="993" t="s">
        <v>426</v>
      </c>
      <c r="DR113" s="991"/>
      <c r="DS113" s="991"/>
      <c r="DT113" s="991"/>
      <c r="DU113" s="992"/>
      <c r="DV113" s="994" t="s">
        <v>122</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33457</v>
      </c>
      <c r="AB114" s="991"/>
      <c r="AC114" s="991"/>
      <c r="AD114" s="991"/>
      <c r="AE114" s="992"/>
      <c r="AF114" s="993">
        <v>34735</v>
      </c>
      <c r="AG114" s="991"/>
      <c r="AH114" s="991"/>
      <c r="AI114" s="991"/>
      <c r="AJ114" s="992"/>
      <c r="AK114" s="993">
        <v>35041</v>
      </c>
      <c r="AL114" s="991"/>
      <c r="AM114" s="991"/>
      <c r="AN114" s="991"/>
      <c r="AO114" s="992"/>
      <c r="AP114" s="994">
        <v>1.7</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492988</v>
      </c>
      <c r="BR114" s="952"/>
      <c r="BS114" s="952"/>
      <c r="BT114" s="952"/>
      <c r="BU114" s="952"/>
      <c r="BV114" s="952">
        <v>532076</v>
      </c>
      <c r="BW114" s="952"/>
      <c r="BX114" s="952"/>
      <c r="BY114" s="952"/>
      <c r="BZ114" s="952"/>
      <c r="CA114" s="952">
        <v>561949</v>
      </c>
      <c r="CB114" s="952"/>
      <c r="CC114" s="952"/>
      <c r="CD114" s="952"/>
      <c r="CE114" s="952"/>
      <c r="CF114" s="946">
        <v>26.6</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426</v>
      </c>
      <c r="DH114" s="991"/>
      <c r="DI114" s="991"/>
      <c r="DJ114" s="991"/>
      <c r="DK114" s="992"/>
      <c r="DL114" s="993" t="s">
        <v>426</v>
      </c>
      <c r="DM114" s="991"/>
      <c r="DN114" s="991"/>
      <c r="DO114" s="991"/>
      <c r="DP114" s="992"/>
      <c r="DQ114" s="993" t="s">
        <v>122</v>
      </c>
      <c r="DR114" s="991"/>
      <c r="DS114" s="991"/>
      <c r="DT114" s="991"/>
      <c r="DU114" s="992"/>
      <c r="DV114" s="994" t="s">
        <v>426</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97</v>
      </c>
      <c r="AB115" s="966"/>
      <c r="AC115" s="966"/>
      <c r="AD115" s="966"/>
      <c r="AE115" s="967"/>
      <c r="AF115" s="968">
        <v>91</v>
      </c>
      <c r="AG115" s="966"/>
      <c r="AH115" s="966"/>
      <c r="AI115" s="966"/>
      <c r="AJ115" s="967"/>
      <c r="AK115" s="968">
        <v>71</v>
      </c>
      <c r="AL115" s="966"/>
      <c r="AM115" s="966"/>
      <c r="AN115" s="966"/>
      <c r="AO115" s="967"/>
      <c r="AP115" s="969">
        <v>0</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426</v>
      </c>
      <c r="BW115" s="952"/>
      <c r="BX115" s="952"/>
      <c r="BY115" s="952"/>
      <c r="BZ115" s="952"/>
      <c r="CA115" s="952" t="s">
        <v>122</v>
      </c>
      <c r="CB115" s="952"/>
      <c r="CC115" s="952"/>
      <c r="CD115" s="952"/>
      <c r="CE115" s="952"/>
      <c r="CF115" s="946" t="s">
        <v>122</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426</v>
      </c>
      <c r="DM115" s="991"/>
      <c r="DN115" s="991"/>
      <c r="DO115" s="991"/>
      <c r="DP115" s="992"/>
      <c r="DQ115" s="993" t="s">
        <v>122</v>
      </c>
      <c r="DR115" s="991"/>
      <c r="DS115" s="991"/>
      <c r="DT115" s="991"/>
      <c r="DU115" s="992"/>
      <c r="DV115" s="994" t="s">
        <v>429</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122</v>
      </c>
      <c r="AG116" s="991"/>
      <c r="AH116" s="991"/>
      <c r="AI116" s="991"/>
      <c r="AJ116" s="992"/>
      <c r="AK116" s="993" t="s">
        <v>122</v>
      </c>
      <c r="AL116" s="991"/>
      <c r="AM116" s="991"/>
      <c r="AN116" s="991"/>
      <c r="AO116" s="992"/>
      <c r="AP116" s="994" t="s">
        <v>426</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429</v>
      </c>
      <c r="BR116" s="952"/>
      <c r="BS116" s="952"/>
      <c r="BT116" s="952"/>
      <c r="BU116" s="952"/>
      <c r="BV116" s="952" t="s">
        <v>122</v>
      </c>
      <c r="BW116" s="952"/>
      <c r="BX116" s="952"/>
      <c r="BY116" s="952"/>
      <c r="BZ116" s="952"/>
      <c r="CA116" s="952" t="s">
        <v>122</v>
      </c>
      <c r="CB116" s="952"/>
      <c r="CC116" s="952"/>
      <c r="CD116" s="952"/>
      <c r="CE116" s="952"/>
      <c r="CF116" s="946" t="s">
        <v>122</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711481</v>
      </c>
      <c r="AB117" s="1009"/>
      <c r="AC117" s="1009"/>
      <c r="AD117" s="1009"/>
      <c r="AE117" s="1010"/>
      <c r="AF117" s="1011">
        <v>712621</v>
      </c>
      <c r="AG117" s="1009"/>
      <c r="AH117" s="1009"/>
      <c r="AI117" s="1009"/>
      <c r="AJ117" s="1010"/>
      <c r="AK117" s="1011">
        <v>699429</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429</v>
      </c>
      <c r="BW117" s="952"/>
      <c r="BX117" s="952"/>
      <c r="BY117" s="952"/>
      <c r="BZ117" s="952"/>
      <c r="CA117" s="952" t="s">
        <v>122</v>
      </c>
      <c r="CB117" s="952"/>
      <c r="CC117" s="952"/>
      <c r="CD117" s="952"/>
      <c r="CE117" s="952"/>
      <c r="CF117" s="946" t="s">
        <v>122</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300</v>
      </c>
      <c r="AG118" s="917"/>
      <c r="AH118" s="917"/>
      <c r="AI118" s="917"/>
      <c r="AJ118" s="918"/>
      <c r="AK118" s="916" t="s">
        <v>299</v>
      </c>
      <c r="AL118" s="917"/>
      <c r="AM118" s="917"/>
      <c r="AN118" s="917"/>
      <c r="AO118" s="918"/>
      <c r="AP118" s="1003" t="s">
        <v>420</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429</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452</v>
      </c>
      <c r="BP119" s="1038"/>
      <c r="BQ119" s="1029">
        <v>8907468</v>
      </c>
      <c r="BR119" s="1030"/>
      <c r="BS119" s="1030"/>
      <c r="BT119" s="1030"/>
      <c r="BU119" s="1030"/>
      <c r="BV119" s="1030">
        <v>9077791</v>
      </c>
      <c r="BW119" s="1030"/>
      <c r="BX119" s="1030"/>
      <c r="BY119" s="1030"/>
      <c r="BZ119" s="1030"/>
      <c r="CA119" s="1030">
        <v>8870358</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122</v>
      </c>
      <c r="DH119" s="1016"/>
      <c r="DI119" s="1016"/>
      <c r="DJ119" s="1016"/>
      <c r="DK119" s="1017"/>
      <c r="DL119" s="1015" t="s">
        <v>429</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429</v>
      </c>
      <c r="AG120" s="991"/>
      <c r="AH120" s="991"/>
      <c r="AI120" s="991"/>
      <c r="AJ120" s="992"/>
      <c r="AK120" s="993" t="s">
        <v>122</v>
      </c>
      <c r="AL120" s="991"/>
      <c r="AM120" s="991"/>
      <c r="AN120" s="991"/>
      <c r="AO120" s="992"/>
      <c r="AP120" s="994" t="s">
        <v>122</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1440601</v>
      </c>
      <c r="BR120" s="959"/>
      <c r="BS120" s="959"/>
      <c r="BT120" s="959"/>
      <c r="BU120" s="959"/>
      <c r="BV120" s="959">
        <v>1438282</v>
      </c>
      <c r="BW120" s="959"/>
      <c r="BX120" s="959"/>
      <c r="BY120" s="959"/>
      <c r="BZ120" s="959"/>
      <c r="CA120" s="959">
        <v>1434991</v>
      </c>
      <c r="CB120" s="959"/>
      <c r="CC120" s="959"/>
      <c r="CD120" s="959"/>
      <c r="CE120" s="959"/>
      <c r="CF120" s="973">
        <v>67.900000000000006</v>
      </c>
      <c r="CG120" s="974"/>
      <c r="CH120" s="974"/>
      <c r="CI120" s="974"/>
      <c r="CJ120" s="974"/>
      <c r="CK120" s="1039" t="s">
        <v>456</v>
      </c>
      <c r="CL120" s="1040"/>
      <c r="CM120" s="1040"/>
      <c r="CN120" s="1040"/>
      <c r="CO120" s="1041"/>
      <c r="CP120" s="1047" t="s">
        <v>402</v>
      </c>
      <c r="CQ120" s="1048"/>
      <c r="CR120" s="1048"/>
      <c r="CS120" s="1048"/>
      <c r="CT120" s="1048"/>
      <c r="CU120" s="1048"/>
      <c r="CV120" s="1048"/>
      <c r="CW120" s="1048"/>
      <c r="CX120" s="1048"/>
      <c r="CY120" s="1048"/>
      <c r="CZ120" s="1048"/>
      <c r="DA120" s="1048"/>
      <c r="DB120" s="1048"/>
      <c r="DC120" s="1048"/>
      <c r="DD120" s="1048"/>
      <c r="DE120" s="1048"/>
      <c r="DF120" s="1049"/>
      <c r="DG120" s="958">
        <v>1336562</v>
      </c>
      <c r="DH120" s="959"/>
      <c r="DI120" s="959"/>
      <c r="DJ120" s="959"/>
      <c r="DK120" s="959"/>
      <c r="DL120" s="959">
        <v>1307181</v>
      </c>
      <c r="DM120" s="959"/>
      <c r="DN120" s="959"/>
      <c r="DO120" s="959"/>
      <c r="DP120" s="959"/>
      <c r="DQ120" s="959">
        <v>1206120</v>
      </c>
      <c r="DR120" s="959"/>
      <c r="DS120" s="959"/>
      <c r="DT120" s="959"/>
      <c r="DU120" s="959"/>
      <c r="DV120" s="960">
        <v>57</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289183</v>
      </c>
      <c r="BR121" s="952"/>
      <c r="BS121" s="952"/>
      <c r="BT121" s="952"/>
      <c r="BU121" s="952"/>
      <c r="BV121" s="952">
        <v>240598</v>
      </c>
      <c r="BW121" s="952"/>
      <c r="BX121" s="952"/>
      <c r="BY121" s="952"/>
      <c r="BZ121" s="952"/>
      <c r="CA121" s="952">
        <v>212425</v>
      </c>
      <c r="CB121" s="952"/>
      <c r="CC121" s="952"/>
      <c r="CD121" s="952"/>
      <c r="CE121" s="952"/>
      <c r="CF121" s="946">
        <v>10</v>
      </c>
      <c r="CG121" s="947"/>
      <c r="CH121" s="947"/>
      <c r="CI121" s="947"/>
      <c r="CJ121" s="947"/>
      <c r="CK121" s="1042"/>
      <c r="CL121" s="1043"/>
      <c r="CM121" s="1043"/>
      <c r="CN121" s="1043"/>
      <c r="CO121" s="1044"/>
      <c r="CP121" s="1052" t="s">
        <v>398</v>
      </c>
      <c r="CQ121" s="1053"/>
      <c r="CR121" s="1053"/>
      <c r="CS121" s="1053"/>
      <c r="CT121" s="1053"/>
      <c r="CU121" s="1053"/>
      <c r="CV121" s="1053"/>
      <c r="CW121" s="1053"/>
      <c r="CX121" s="1053"/>
      <c r="CY121" s="1053"/>
      <c r="CZ121" s="1053"/>
      <c r="DA121" s="1053"/>
      <c r="DB121" s="1053"/>
      <c r="DC121" s="1053"/>
      <c r="DD121" s="1053"/>
      <c r="DE121" s="1053"/>
      <c r="DF121" s="1054"/>
      <c r="DG121" s="951">
        <v>1003937</v>
      </c>
      <c r="DH121" s="952"/>
      <c r="DI121" s="952"/>
      <c r="DJ121" s="952"/>
      <c r="DK121" s="952"/>
      <c r="DL121" s="952">
        <v>1013567</v>
      </c>
      <c r="DM121" s="952"/>
      <c r="DN121" s="952"/>
      <c r="DO121" s="952"/>
      <c r="DP121" s="952"/>
      <c r="DQ121" s="952">
        <v>956769</v>
      </c>
      <c r="DR121" s="952"/>
      <c r="DS121" s="952"/>
      <c r="DT121" s="952"/>
      <c r="DU121" s="952"/>
      <c r="DV121" s="953">
        <v>45.2</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429</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5208126</v>
      </c>
      <c r="BR122" s="1030"/>
      <c r="BS122" s="1030"/>
      <c r="BT122" s="1030"/>
      <c r="BU122" s="1030"/>
      <c r="BV122" s="1030">
        <v>5222874</v>
      </c>
      <c r="BW122" s="1030"/>
      <c r="BX122" s="1030"/>
      <c r="BY122" s="1030"/>
      <c r="BZ122" s="1030"/>
      <c r="CA122" s="1030">
        <v>5170607</v>
      </c>
      <c r="CB122" s="1030"/>
      <c r="CC122" s="1030"/>
      <c r="CD122" s="1030"/>
      <c r="CE122" s="1030"/>
      <c r="CF122" s="1050">
        <v>244.5</v>
      </c>
      <c r="CG122" s="1051"/>
      <c r="CH122" s="1051"/>
      <c r="CI122" s="1051"/>
      <c r="CJ122" s="1051"/>
      <c r="CK122" s="1042"/>
      <c r="CL122" s="1043"/>
      <c r="CM122" s="1043"/>
      <c r="CN122" s="1043"/>
      <c r="CO122" s="1044"/>
      <c r="CP122" s="1052" t="s">
        <v>400</v>
      </c>
      <c r="CQ122" s="1053"/>
      <c r="CR122" s="1053"/>
      <c r="CS122" s="1053"/>
      <c r="CT122" s="1053"/>
      <c r="CU122" s="1053"/>
      <c r="CV122" s="1053"/>
      <c r="CW122" s="1053"/>
      <c r="CX122" s="1053"/>
      <c r="CY122" s="1053"/>
      <c r="CZ122" s="1053"/>
      <c r="DA122" s="1053"/>
      <c r="DB122" s="1053"/>
      <c r="DC122" s="1053"/>
      <c r="DD122" s="1053"/>
      <c r="DE122" s="1053"/>
      <c r="DF122" s="1054"/>
      <c r="DG122" s="951">
        <v>266991</v>
      </c>
      <c r="DH122" s="952"/>
      <c r="DI122" s="952"/>
      <c r="DJ122" s="952"/>
      <c r="DK122" s="952"/>
      <c r="DL122" s="952">
        <v>252858</v>
      </c>
      <c r="DM122" s="952"/>
      <c r="DN122" s="952"/>
      <c r="DO122" s="952"/>
      <c r="DP122" s="952"/>
      <c r="DQ122" s="952">
        <v>254794</v>
      </c>
      <c r="DR122" s="952"/>
      <c r="DS122" s="952"/>
      <c r="DT122" s="952"/>
      <c r="DU122" s="952"/>
      <c r="DV122" s="953">
        <v>12</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429</v>
      </c>
      <c r="AG123" s="991"/>
      <c r="AH123" s="991"/>
      <c r="AI123" s="991"/>
      <c r="AJ123" s="992"/>
      <c r="AK123" s="993" t="s">
        <v>122</v>
      </c>
      <c r="AL123" s="991"/>
      <c r="AM123" s="991"/>
      <c r="AN123" s="991"/>
      <c r="AO123" s="992"/>
      <c r="AP123" s="994" t="s">
        <v>429</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460</v>
      </c>
      <c r="BP123" s="1038"/>
      <c r="BQ123" s="1097">
        <v>6937910</v>
      </c>
      <c r="BR123" s="1098"/>
      <c r="BS123" s="1098"/>
      <c r="BT123" s="1098"/>
      <c r="BU123" s="1098"/>
      <c r="BV123" s="1098">
        <v>6901754</v>
      </c>
      <c r="BW123" s="1098"/>
      <c r="BX123" s="1098"/>
      <c r="BY123" s="1098"/>
      <c r="BZ123" s="1098"/>
      <c r="CA123" s="1098">
        <v>6818023</v>
      </c>
      <c r="CB123" s="1098"/>
      <c r="CC123" s="1098"/>
      <c r="CD123" s="1098"/>
      <c r="CE123" s="1098"/>
      <c r="CF123" s="1031"/>
      <c r="CG123" s="1032"/>
      <c r="CH123" s="1032"/>
      <c r="CI123" s="1032"/>
      <c r="CJ123" s="1033"/>
      <c r="CK123" s="1042"/>
      <c r="CL123" s="1043"/>
      <c r="CM123" s="1043"/>
      <c r="CN123" s="1043"/>
      <c r="CO123" s="1044"/>
      <c r="CP123" s="1052" t="s">
        <v>401</v>
      </c>
      <c r="CQ123" s="1053"/>
      <c r="CR123" s="1053"/>
      <c r="CS123" s="1053"/>
      <c r="CT123" s="1053"/>
      <c r="CU123" s="1053"/>
      <c r="CV123" s="1053"/>
      <c r="CW123" s="1053"/>
      <c r="CX123" s="1053"/>
      <c r="CY123" s="1053"/>
      <c r="CZ123" s="1053"/>
      <c r="DA123" s="1053"/>
      <c r="DB123" s="1053"/>
      <c r="DC123" s="1053"/>
      <c r="DD123" s="1053"/>
      <c r="DE123" s="1053"/>
      <c r="DF123" s="1054"/>
      <c r="DG123" s="990">
        <v>166929</v>
      </c>
      <c r="DH123" s="991"/>
      <c r="DI123" s="991"/>
      <c r="DJ123" s="991"/>
      <c r="DK123" s="992"/>
      <c r="DL123" s="993">
        <v>173465</v>
      </c>
      <c r="DM123" s="991"/>
      <c r="DN123" s="991"/>
      <c r="DO123" s="991"/>
      <c r="DP123" s="992"/>
      <c r="DQ123" s="993">
        <v>72911</v>
      </c>
      <c r="DR123" s="991"/>
      <c r="DS123" s="991"/>
      <c r="DT123" s="991"/>
      <c r="DU123" s="992"/>
      <c r="DV123" s="994">
        <v>3.4</v>
      </c>
      <c r="DW123" s="995"/>
      <c r="DX123" s="995"/>
      <c r="DY123" s="995"/>
      <c r="DZ123" s="996"/>
    </row>
    <row r="124" spans="1:130" s="226" customFormat="1" ht="26.25" customHeight="1" thickBot="1">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89.5</v>
      </c>
      <c r="BR124" s="1060"/>
      <c r="BS124" s="1060"/>
      <c r="BT124" s="1060"/>
      <c r="BU124" s="1060"/>
      <c r="BV124" s="1060">
        <v>101.2</v>
      </c>
      <c r="BW124" s="1060"/>
      <c r="BX124" s="1060"/>
      <c r="BY124" s="1060"/>
      <c r="BZ124" s="1060"/>
      <c r="CA124" s="1060">
        <v>97</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397</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397</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397</v>
      </c>
      <c r="DR125" s="959"/>
      <c r="DS125" s="959"/>
      <c r="DT125" s="959"/>
      <c r="DU125" s="959"/>
      <c r="DV125" s="960" t="s">
        <v>122</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397</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397</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97</v>
      </c>
      <c r="AB127" s="991"/>
      <c r="AC127" s="991"/>
      <c r="AD127" s="991"/>
      <c r="AE127" s="992"/>
      <c r="AF127" s="993">
        <v>91</v>
      </c>
      <c r="AG127" s="991"/>
      <c r="AH127" s="991"/>
      <c r="AI127" s="991"/>
      <c r="AJ127" s="992"/>
      <c r="AK127" s="993">
        <v>71</v>
      </c>
      <c r="AL127" s="991"/>
      <c r="AM127" s="991"/>
      <c r="AN127" s="991"/>
      <c r="AO127" s="992"/>
      <c r="AP127" s="994">
        <v>0</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35942</v>
      </c>
      <c r="AB128" s="1080"/>
      <c r="AC128" s="1080"/>
      <c r="AD128" s="1080"/>
      <c r="AE128" s="1081"/>
      <c r="AF128" s="1082">
        <v>34175</v>
      </c>
      <c r="AG128" s="1080"/>
      <c r="AH128" s="1080"/>
      <c r="AI128" s="1080"/>
      <c r="AJ128" s="1081"/>
      <c r="AK128" s="1082">
        <v>39546</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122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397</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2727354</v>
      </c>
      <c r="AB129" s="991"/>
      <c r="AC129" s="991"/>
      <c r="AD129" s="991"/>
      <c r="AE129" s="992"/>
      <c r="AF129" s="993">
        <v>2661204</v>
      </c>
      <c r="AG129" s="991"/>
      <c r="AH129" s="991"/>
      <c r="AI129" s="991"/>
      <c r="AJ129" s="992"/>
      <c r="AK129" s="993">
        <v>2610898</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526794</v>
      </c>
      <c r="AB130" s="991"/>
      <c r="AC130" s="991"/>
      <c r="AD130" s="991"/>
      <c r="AE130" s="992"/>
      <c r="AF130" s="993">
        <v>511114</v>
      </c>
      <c r="AG130" s="991"/>
      <c r="AH130" s="991"/>
      <c r="AI130" s="991"/>
      <c r="AJ130" s="992"/>
      <c r="AK130" s="993">
        <v>495975</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7.4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2200560</v>
      </c>
      <c r="AB131" s="1016"/>
      <c r="AC131" s="1016"/>
      <c r="AD131" s="1016"/>
      <c r="AE131" s="1017"/>
      <c r="AF131" s="1015">
        <v>2150090</v>
      </c>
      <c r="AG131" s="1016"/>
      <c r="AH131" s="1016"/>
      <c r="AI131" s="1016"/>
      <c r="AJ131" s="1017"/>
      <c r="AK131" s="1015">
        <v>2114923</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v>97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6.7594157849999998</v>
      </c>
      <c r="AB132" s="1132"/>
      <c r="AC132" s="1132"/>
      <c r="AD132" s="1132"/>
      <c r="AE132" s="1133"/>
      <c r="AF132" s="1134">
        <v>7.7825579390000001</v>
      </c>
      <c r="AG132" s="1132"/>
      <c r="AH132" s="1132"/>
      <c r="AI132" s="1132"/>
      <c r="AJ132" s="1133"/>
      <c r="AK132" s="1134">
        <v>7.750069388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6.4</v>
      </c>
      <c r="AB133" s="1115"/>
      <c r="AC133" s="1115"/>
      <c r="AD133" s="1115"/>
      <c r="AE133" s="1116"/>
      <c r="AF133" s="1114">
        <v>6.9</v>
      </c>
      <c r="AG133" s="1115"/>
      <c r="AH133" s="1115"/>
      <c r="AI133" s="1115"/>
      <c r="AJ133" s="1116"/>
      <c r="AK133" s="1114">
        <v>7.4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MnBKG5OnMsu3aAGC8NXbkgOKNRiTPPgamn3ptDAtq/Si91pGTIDEx6ksLbCIYcIkX1X2mc5Cfv9zJIzM75n8Q==" saltValue="/o4ftFaJEUPmfQNeRMn+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NulQ0rMlGDFYEkcYiQdn/U6pTpujRaHTY7QWAgLN72EFTtPsN6VUmfG1VOV0zn+YI31RSrLTqaQTQ8sq2wTKA==" saltValue="DOaSqrJG4XwMaGI1HfOks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H24" sqref="AH24:AL24"/>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Hpf6BaSEYyov1zwcOKaOsrXfr1zJ5aKVOfDpUg8XiBxTwa50OfHvFOkI6/e7Bo1AnCubRrQyJM3iwl+VWe/Yw==" saltValue="8RRUyBaaKF6tGbQeThUvaw=="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505462</v>
      </c>
      <c r="AP9" s="292">
        <v>117878</v>
      </c>
      <c r="AQ9" s="293">
        <v>216903</v>
      </c>
      <c r="AR9" s="294">
        <v>-45.7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79368</v>
      </c>
      <c r="AP10" s="295">
        <v>18509</v>
      </c>
      <c r="AQ10" s="296">
        <v>28917</v>
      </c>
      <c r="AR10" s="297">
        <v>-36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173891</v>
      </c>
      <c r="AP11" s="295">
        <v>40553</v>
      </c>
      <c r="AQ11" s="296">
        <v>25458</v>
      </c>
      <c r="AR11" s="297">
        <v>59.3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164112</v>
      </c>
      <c r="AP12" s="295">
        <v>38272</v>
      </c>
      <c r="AQ12" s="296">
        <v>3963</v>
      </c>
      <c r="AR12" s="297">
        <v>865.7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58195</v>
      </c>
      <c r="AP14" s="295">
        <v>13572</v>
      </c>
      <c r="AQ14" s="296">
        <v>8580</v>
      </c>
      <c r="AR14" s="297">
        <v>58.2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21939</v>
      </c>
      <c r="AP15" s="295">
        <v>5116</v>
      </c>
      <c r="AQ15" s="296">
        <v>5076</v>
      </c>
      <c r="AR15" s="297">
        <v>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-42336</v>
      </c>
      <c r="AP16" s="295">
        <v>-9873</v>
      </c>
      <c r="AQ16" s="296">
        <v>-20614</v>
      </c>
      <c r="AR16" s="297">
        <v>-52.1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960631</v>
      </c>
      <c r="AP17" s="295">
        <v>224028</v>
      </c>
      <c r="AQ17" s="296">
        <v>268284</v>
      </c>
      <c r="AR17" s="297">
        <v>-16.5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14.46</v>
      </c>
      <c r="AP21" s="308">
        <v>24.83</v>
      </c>
      <c r="AQ21" s="309">
        <v>-10.37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100</v>
      </c>
      <c r="AP22" s="313">
        <v>94</v>
      </c>
      <c r="AQ22" s="314">
        <v>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455672</v>
      </c>
      <c r="AP32" s="322">
        <v>106267</v>
      </c>
      <c r="AQ32" s="323">
        <v>153879</v>
      </c>
      <c r="AR32" s="324">
        <v>-30.9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208645</v>
      </c>
      <c r="AP35" s="322">
        <v>48658</v>
      </c>
      <c r="AQ35" s="323">
        <v>28293</v>
      </c>
      <c r="AR35" s="324">
        <v>72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v>35041</v>
      </c>
      <c r="AP36" s="322">
        <v>8172</v>
      </c>
      <c r="AQ36" s="323">
        <v>5342</v>
      </c>
      <c r="AR36" s="324">
        <v>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71</v>
      </c>
      <c r="AP37" s="322">
        <v>17</v>
      </c>
      <c r="AQ37" s="323">
        <v>1875</v>
      </c>
      <c r="AR37" s="324">
        <v>-99.1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t="s">
        <v>499</v>
      </c>
      <c r="AP38" s="325" t="s">
        <v>499</v>
      </c>
      <c r="AQ38" s="326">
        <v>54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-39546</v>
      </c>
      <c r="AP39" s="322">
        <v>-9222</v>
      </c>
      <c r="AQ39" s="323">
        <v>-7130</v>
      </c>
      <c r="AR39" s="324">
        <v>29.3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-495975</v>
      </c>
      <c r="AP40" s="322">
        <v>-115666</v>
      </c>
      <c r="AQ40" s="323">
        <v>-136382</v>
      </c>
      <c r="AR40" s="324">
        <v>-15.2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163908</v>
      </c>
      <c r="AP41" s="322">
        <v>38225</v>
      </c>
      <c r="AQ41" s="323">
        <v>45930</v>
      </c>
      <c r="AR41" s="324">
        <v>-16.8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813898</v>
      </c>
      <c r="AN51" s="344">
        <v>169034</v>
      </c>
      <c r="AO51" s="345">
        <v>-0.6</v>
      </c>
      <c r="AP51" s="346">
        <v>119674</v>
      </c>
      <c r="AQ51" s="347">
        <v>26.2</v>
      </c>
      <c r="AR51" s="348">
        <v>-26.8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297454</v>
      </c>
      <c r="AN52" s="352">
        <v>61777</v>
      </c>
      <c r="AO52" s="353">
        <v>67.900000000000006</v>
      </c>
      <c r="AP52" s="354">
        <v>57803</v>
      </c>
      <c r="AQ52" s="355">
        <v>4.8</v>
      </c>
      <c r="AR52" s="356">
        <v>63.1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1890477</v>
      </c>
      <c r="AN53" s="344">
        <v>403689</v>
      </c>
      <c r="AO53" s="345">
        <v>138.80000000000001</v>
      </c>
      <c r="AP53" s="346">
        <v>119685</v>
      </c>
      <c r="AQ53" s="347">
        <v>0</v>
      </c>
      <c r="AR53" s="348">
        <v>138.80000000000001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893126</v>
      </c>
      <c r="AN54" s="352">
        <v>190717</v>
      </c>
      <c r="AO54" s="353">
        <v>208.7</v>
      </c>
      <c r="AP54" s="354">
        <v>68464</v>
      </c>
      <c r="AQ54" s="355">
        <v>18.399999999999999</v>
      </c>
      <c r="AR54" s="356">
        <v>190.3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1728009</v>
      </c>
      <c r="AN55" s="344">
        <v>380284</v>
      </c>
      <c r="AO55" s="345">
        <v>-5.8</v>
      </c>
      <c r="AP55" s="346">
        <v>287914</v>
      </c>
      <c r="AQ55" s="347">
        <v>140.6</v>
      </c>
      <c r="AR55" s="348">
        <v>-146.4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593936</v>
      </c>
      <c r="AN56" s="352">
        <v>130708</v>
      </c>
      <c r="AO56" s="353">
        <v>-31.5</v>
      </c>
      <c r="AP56" s="354">
        <v>146531</v>
      </c>
      <c r="AQ56" s="355">
        <v>114</v>
      </c>
      <c r="AR56" s="356">
        <v>-145.5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783303</v>
      </c>
      <c r="AN57" s="344">
        <v>176778</v>
      </c>
      <c r="AO57" s="345">
        <v>-53.5</v>
      </c>
      <c r="AP57" s="346">
        <v>310300</v>
      </c>
      <c r="AQ57" s="347">
        <v>7.8</v>
      </c>
      <c r="AR57" s="348">
        <v>-61.3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384505</v>
      </c>
      <c r="AN58" s="352">
        <v>86776</v>
      </c>
      <c r="AO58" s="353">
        <v>-33.6</v>
      </c>
      <c r="AP58" s="354">
        <v>157576</v>
      </c>
      <c r="AQ58" s="355">
        <v>7.5</v>
      </c>
      <c r="AR58" s="356">
        <v>-41.1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578645</v>
      </c>
      <c r="AN59" s="344">
        <v>134945</v>
      </c>
      <c r="AO59" s="345">
        <v>-23.7</v>
      </c>
      <c r="AP59" s="346">
        <v>317319</v>
      </c>
      <c r="AQ59" s="347">
        <v>2.2999999999999998</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198822</v>
      </c>
      <c r="AN60" s="352">
        <v>46367</v>
      </c>
      <c r="AO60" s="353">
        <v>-46.6</v>
      </c>
      <c r="AP60" s="354">
        <v>164214</v>
      </c>
      <c r="AQ60" s="355">
        <v>4.2</v>
      </c>
      <c r="AR60" s="356">
        <v>-50.8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1158866</v>
      </c>
      <c r="AN61" s="359">
        <v>252946</v>
      </c>
      <c r="AO61" s="360">
        <v>11</v>
      </c>
      <c r="AP61" s="361">
        <v>230978</v>
      </c>
      <c r="AQ61" s="362">
        <v>35.4</v>
      </c>
      <c r="AR61" s="348">
        <v>-24.4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473569</v>
      </c>
      <c r="AN62" s="352">
        <v>103269</v>
      </c>
      <c r="AO62" s="353">
        <v>33</v>
      </c>
      <c r="AP62" s="354">
        <v>118918</v>
      </c>
      <c r="AQ62" s="355">
        <v>29.8</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otaKRhaBysHRMO/hP8jS7MFwbdNmpdW3FJArXK+HyqtQtDY5Lti8IHyMBvA/Qjy7rPhd7QqoHbaXi1mhkdRTQ==" saltValue="19fTkr1jEr03xIEt3IV+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H24" sqref="AH24:AL2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Ojyc53sjl0AzMfjZnKn3RQXheEgSKNX1kl6GFPejr66sqogNjO4OxBGZmoxt/D+SSHqx6xrzOlcZcw5W/6dmg==" saltValue="QJm4LklTEkc9JrGsJ2zxj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H24" sqref="AH24:AL2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02ZS6Acg7ZMPFUiK8+ljgrbJcmDljGvMGODwL4nmsmFJWWERftvO1ilAkz2HW7GKt5no7KHIuHGVKGxQcag==" saltValue="G+PxPQaLZLmQkI3gsPa75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H24" sqref="AH24:AL2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49.43</v>
      </c>
      <c r="G47" s="12">
        <v>51.55</v>
      </c>
      <c r="H47" s="12">
        <v>52.06</v>
      </c>
      <c r="I47" s="12">
        <v>53.15</v>
      </c>
      <c r="J47" s="13">
        <v>54.23</v>
      </c>
    </row>
    <row r="48" spans="2:10" ht="57.75" customHeight="1">
      <c r="B48" s="14"/>
      <c r="C48" s="1176" t="s">
        <v>4</v>
      </c>
      <c r="D48" s="1176"/>
      <c r="E48" s="1177"/>
      <c r="F48" s="15">
        <v>3.85</v>
      </c>
      <c r="G48" s="16">
        <v>3.28</v>
      </c>
      <c r="H48" s="16">
        <v>8.43</v>
      </c>
      <c r="I48" s="16">
        <v>0.09</v>
      </c>
      <c r="J48" s="17">
        <v>1.93</v>
      </c>
    </row>
    <row r="49" spans="2:10" ht="57.75" customHeight="1" thickBot="1">
      <c r="B49" s="18"/>
      <c r="C49" s="1178" t="s">
        <v>5</v>
      </c>
      <c r="D49" s="1178"/>
      <c r="E49" s="1179"/>
      <c r="F49" s="19">
        <v>7.39</v>
      </c>
      <c r="G49" s="20">
        <v>0.71</v>
      </c>
      <c r="H49" s="20">
        <v>6.36</v>
      </c>
      <c r="I49" s="20" t="s">
        <v>546</v>
      </c>
      <c r="J49" s="21">
        <v>1.89</v>
      </c>
    </row>
    <row r="50" spans="2:10" ht="13.5" customHeight="1"/>
    <row r="51" spans="2:10" ht="13.5" hidden="1" customHeight="1"/>
    <row r="52" spans="2:10" ht="13.5" hidden="1" customHeight="1"/>
    <row r="53" spans="2:10" ht="13.5" hidden="1" customHeight="1"/>
  </sheetData>
  <sheetProtection algorithmName="SHA-512" hashValue="lsvfupJgXyubOuzK6jbWv0D/Hq5QXfJRkdQI6xYxuagA54319Nnp3kVvVlnDK+e/mCRquCF17DbB59JCcngKUw==" saltValue="J13kh3m9s8TRWx1W4KZzN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2019-03-08T08:18:51Z</cp:lastPrinted>
  <dcterms:created xsi:type="dcterms:W3CDTF">2019-02-14T00:58:20Z</dcterms:created>
  <dcterms:modified xsi:type="dcterms:W3CDTF">2019-10-31T03:00:06Z</dcterms:modified>
  <cp:category/>
</cp:coreProperties>
</file>