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shazawa\Desktop\"/>
    </mc:Choice>
  </mc:AlternateContent>
  <xr:revisionPtr revIDLastSave="0" documentId="13_ncr:1_{A2CA2FAA-1928-4108-923B-A188C7F59689}"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C36" i="10"/>
  <c r="CO35" i="10"/>
  <c r="BE35" i="10"/>
  <c r="C35" i="10"/>
  <c r="CO34" i="10"/>
  <c r="BW34" i="10"/>
  <c r="BW35" i="10" s="1"/>
  <c r="BW36"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 r="BE34" i="10" l="1"/>
</calcChain>
</file>

<file path=xl/sharedStrings.xml><?xml version="1.0" encoding="utf-8"?>
<sst xmlns="http://schemas.openxmlformats.org/spreadsheetml/2006/main" count="1116" uniqueCount="604">
  <si>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</si>
  <si>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</si>
  <si>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</si>
  <si>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</si>
  <si>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</si>
  <si>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</si>
  <si>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</si>
  <si>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</si>
  <si>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</si>
  <si>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</si>
  <si>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</si>
  <si>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</si>
  <si>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</si>
  <si>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</si>
  <si>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</si>
  <si>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</si>
  <si>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</si>
  <si>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</si>
  <si>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</si>
  <si>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</si>
  <si>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</si>
  <si>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</si>
  <si>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</si>
  <si>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</si>
  <si>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</si>
  <si>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</si>
  <si>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</si>
  <si>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</si>
  <si>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</si>
  <si>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</si>
  <si>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</si>
  <si>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</si>
  <si>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</si>
  <si>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</si>
  <si>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</si>
  <si>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</si>
  <si>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</si>
  <si>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</si>
  <si>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</si>
  <si>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</si>
  <si>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</si>
  <si>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</si>
  <si>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</si>
  <si>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</si>
  <si>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</si>
  <si>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</si>
  <si>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</si>
  <si>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</si>
  <si>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</si>
  <si>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</si>
  <si>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</si>
  <si>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</si>
  <si>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</si>
  <si>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</si>
  <si>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</si>
  <si>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</si>
  <si>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</si>
  <si>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</si>
  <si>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</si>
  <si>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</si>
  <si>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</si>
  <si>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</si>
  <si>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</si>
  <si>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</si>
  <si>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</si>
  <si>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</si>
  <si>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</si>
  <si>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</si>
  <si>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</si>
  <si>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</si>
  <si>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</si>
  <si>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</si>
  <si>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</si>
  <si>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</si>
  <si>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</si>
  <si>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</si>
  <si>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</si>
  <si>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</si>
  <si>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</si>
  <si>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</si>
  <si>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</si>
  <si>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</si>
  <si>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</si>
  <si>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</si>
  <si>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</si>
  <si>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</si>
  <si>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</si>
  <si>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</si>
  <si>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</si>
  <si>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</si>
  <si>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</si>
  <si>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</si>
  <si>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</si>
  <si>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</si>
  <si>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</si>
  <si>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</si>
  <si>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</si>
  <si>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</si>
  <si>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木古内町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</si>
  <si>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</si>
  <si>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</si>
  <si>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</si>
  <si>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</si>
  <si>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</si>
  <si>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</si>
  <si>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</si>
  <si>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</si>
  <si>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</si>
  <si>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</si>
  <si>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</si>
  <si>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</si>
  <si>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</si>
  <si>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</si>
  <si>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</si>
  <si>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</si>
  <si>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</si>
  <si>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</si>
  <si>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</si>
  <si>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</si>
  <si>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</si>
  <si>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</si>
  <si>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</si>
  <si>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</si>
  <si>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</si>
  <si>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</si>
  <si>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</si>
  <si>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</si>
  <si>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</si>
  <si>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</si>
  <si>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</si>
  <si>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</si>
  <si>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</si>
  <si>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</si>
  <si>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</si>
  <si>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</si>
  <si>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</si>
  <si>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</si>
  <si>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</si>
  <si>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</si>
  <si>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</si>
  <si>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</si>
  <si>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</si>
  <si>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</si>
  <si>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</si>
  <si>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</si>
  <si>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</si>
  <si>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</si>
  <si>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</si>
  <si>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</si>
  <si>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</si>
  <si>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</si>
  <si>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</si>
  <si>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</si>
  <si>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</si>
  <si>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</si>
  <si>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</si>
  <si>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</si>
  <si>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</si>
  <si>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</si>
  <si>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</si>
  <si>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</si>
  <si>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</si>
  <si>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</si>
  <si>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</si>
  <si>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</si>
  <si>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</si>
  <si>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</si>
  <si>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</si>
  <si>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</si>
  <si>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</si>
  <si>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</si>
  <si>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</si>
  <si>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</si>
  <si>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</si>
  <si>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</si>
  <si>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</si>
  <si>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</si>
  <si>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</si>
  <si>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</si>
  <si>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</si>
  <si>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</si>
  <si>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</si>
  <si>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</si>
  <si>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</si>
  <si>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</si>
  <si>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</si>
  <si>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</si>
  <si>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</si>
  <si>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</si>
  <si>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</si>
  <si>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</si>
  <si>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</si>
  <si>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</si>
  <si>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</si>
  <si>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</si>
  <si>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</si>
  <si>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</si>
  <si>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</si>
  <si>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</si>
  <si>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</si>
  <si>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</si>
  <si>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</si>
  <si>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</si>
  <si>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</si>
  <si>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</si>
  <si>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</si>
  <si>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</si>
  <si>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</si>
  <si>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</si>
  <si>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</si>
  <si>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</si>
  <si>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</si>
  <si>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</si>
  <si>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</si>
  <si>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</si>
  <si>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北海道木古内町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</si>
  <si>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</si>
  <si>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</si>
  <si>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</si>
  <si>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</si>
  <si>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</si>
  <si>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</si>
  <si>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</si>
  <si>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</si>
  <si>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</si>
  <si>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</si>
  <si>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</si>
  <si>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</si>
  <si>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</si>
  <si>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</si>
  <si>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</si>
  <si>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</si>
  <si>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</si>
  <si>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</si>
  <si>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</si>
  <si>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</si>
  <si>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</si>
  <si>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</si>
  <si>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</si>
  <si>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</si>
  <si>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</si>
  <si>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</si>
  <si>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</si>
  <si>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</si>
  <si>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</si>
  <si>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</si>
  <si>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</si>
  <si>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</si>
  <si>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</si>
  <si>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</si>
  <si>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</si>
  <si>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</si>
  <si>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</si>
  <si>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</si>
  <si>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</si>
  <si>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</si>
  <si>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</si>
  <si>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</si>
  <si>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</si>
  <si>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</si>
  <si>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</si>
  <si>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</si>
  <si>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</si>
  <si>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</si>
  <si>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</si>
  <si>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</si>
  <si>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</si>
  <si>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</si>
  <si>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</si>
  <si>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</si>
  <si>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</si>
  <si>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</si>
  <si>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</si>
  <si>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</si>
  <si>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</si>
  <si>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</si>
  <si>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</si>
  <si>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</si>
  <si>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</si>
  <si>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</si>
  <si>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</si>
  <si>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</si>
  <si>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</si>
  <si>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</si>
  <si>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</si>
  <si>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</si>
  <si>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</si>
  <si>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</si>
  <si>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</si>
  <si>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</si>
  <si>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</si>
  <si>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</si>
  <si>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</si>
  <si>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</si>
  <si>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</si>
  <si>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</si>
  <si>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</si>
  <si>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</si>
  <si>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</si>
  <si>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</si>
  <si>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</si>
  <si>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</si>
  <si>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</si>
  <si>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</si>
  <si>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</si>
  <si>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</si>
  <si>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</si>
  <si>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</si>
  <si>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</si>
  <si>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</si>
  <si>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</si>
  <si>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</si>
  <si>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</si>
  <si>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</si>
  <si>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</si>
  <si>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</si>
  <si>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</si>
  <si>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</si>
  <si>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</si>
  <si>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</si>
  <si>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</si>
  <si>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</si>
  <si>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</si>
  <si>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</si>
  <si>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</si>
  <si>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</si>
  <si>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</si>
  <si>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</si>
  <si>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</si>
  <si>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</si>
  <si>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</si>
  <si>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</si>
  <si>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</si>
  <si>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</si>
  <si>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</si>
  <si>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</si>
  <si>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</si>
  <si>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</si>
  <si>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</si>
  <si>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</si>
  <si>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</si>
  <si>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</si>
  <si>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</si>
  <si>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</si>
  <si>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</si>
  <si>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</si>
  <si>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</si>
  <si>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</si>
  <si>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</si>
  <si>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</si>
  <si>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</si>
  <si>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</si>
  <si>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</si>
  <si>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</si>
  <si>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</si>
  <si>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</si>
  <si>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</si>
  <si>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</si>
  <si>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</si>
  <si>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</si>
  <si>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</si>
  <si>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</si>
  <si>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</si>
  <si>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</si>
  <si>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</si>
  <si>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</si>
  <si>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</si>
  <si>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</si>
  <si>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</si>
  <si>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</si>
  <si>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北海道木古内町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</si>
  <si>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</si>
  <si>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</si>
  <si>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</si>
  <si>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</si>
  <si>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</si>
  <si>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</si>
  <si>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</si>
  <si>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</si>
  <si>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</si>
  <si>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</si>
  <si>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</si>
  <si>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</si>
  <si>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</si>
  <si>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</si>
  <si>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</si>
  <si>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</si>
  <si>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</si>
  <si>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</si>
  <si>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</si>
  <si>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</si>
  <si>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</si>
  <si>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</si>
  <si>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</si>
  <si>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</si>
  <si>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</si>
  <si>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</si>
  <si>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</si>
  <si>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</si>
  <si>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</si>
  <si>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</si>
  <si>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</si>
  <si>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</si>
  <si>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</si>
  <si>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</si>
  <si>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木古内町国民健康保険特別会計</t>
    <phoneticPr fontId="5"/>
  </si>
  <si>
    <t>木古内町後期高齢者医療特別会計</t>
    <phoneticPr fontId="5"/>
  </si>
  <si>
    <t>木古内町介護保険事業特別会計</t>
    <phoneticPr fontId="5"/>
  </si>
  <si>
    <t>木古内町介護サービス事業特別会計</t>
    <phoneticPr fontId="5"/>
  </si>
  <si>
    <t>木古内町国民健康保険病院事業会計</t>
    <phoneticPr fontId="5"/>
  </si>
  <si>
    <t>法適用企業</t>
    <phoneticPr fontId="5"/>
  </si>
  <si>
    <t>木古内町高齢者介護サービス事業会計</t>
    <phoneticPr fontId="5"/>
  </si>
  <si>
    <t>法適用企業</t>
    <phoneticPr fontId="5"/>
  </si>
  <si>
    <t>木古内町簡易水道事業会計</t>
    <phoneticPr fontId="5"/>
  </si>
  <si>
    <t>木古内町下水道事業特別会計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</si>
  <si>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</si>
  <si>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</si>
  <si>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</si>
  <si>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</si>
  <si>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</si>
  <si>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</si>
  <si>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</si>
  <si>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</si>
  <si>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</si>
  <si>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</si>
  <si>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</si>
  <si>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</si>
  <si>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</si>
  <si>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</si>
  <si>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</si>
  <si>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</si>
  <si>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</si>
  <si>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</si>
  <si>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</si>
  <si>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</si>
  <si>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</si>
  <si>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</si>
  <si>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</si>
  <si>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</si>
  <si>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</si>
  <si>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</si>
  <si>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</si>
  <si>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</si>
  <si>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</si>
  <si>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</si>
  <si>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</si>
  <si>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</si>
  <si>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</si>
  <si>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</si>
  <si>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</si>
  <si>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</si>
  <si>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</si>
  <si>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</si>
  <si>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</si>
  <si>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</si>
  <si>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</si>
  <si>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</si>
  <si>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</si>
  <si>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</si>
  <si>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</si>
  <si>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</si>
  <si>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</si>
  <si>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</si>
  <si>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</si>
  <si>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</si>
  <si>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</si>
  <si>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</si>
  <si>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</si>
  <si>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</si>
  <si>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</si>
  <si>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</si>
  <si>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</si>
  <si>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</si>
  <si>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</si>
  <si>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木古内町下水道事業特別会計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</si>
  <si>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</si>
  <si>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</si>
  <si>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</si>
  <si>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木古内町簡易水道事業会計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</si>
  <si>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</si>
  <si>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</si>
  <si>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</si>
  <si>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</si>
  <si>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</si>
  <si>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</si>
  <si>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</si>
  <si>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</si>
  <si>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</si>
  <si>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</si>
  <si>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</si>
  <si>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</si>
  <si>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</si>
  <si>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</si>
  <si>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</si>
  <si>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</si>
  <si>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</si>
  <si>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</si>
  <si>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</si>
  <si>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</si>
  <si>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</si>
  <si>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</si>
  <si>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</si>
  <si>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</si>
  <si>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</si>
  <si>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</si>
  <si>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</si>
  <si>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</si>
  <si>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</si>
  <si>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</si>
  <si>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</si>
  <si>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</si>
  <si>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</si>
  <si>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</si>
  <si>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</si>
  <si>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</si>
  <si>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</si>
  <si>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</si>
  <si>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</si>
  <si>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</si>
  <si>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</si>
  <si>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</si>
  <si>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</si>
  <si>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</si>
  <si>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</si>
  <si>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</si>
  <si>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</si>
  <si>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</si>
  <si>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</si>
  <si>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</si>
  <si>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</si>
  <si>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</si>
  <si>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</si>
  <si>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</si>
  <si>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</si>
  <si>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</si>
  <si>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</si>
  <si>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</si>
  <si>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</si>
  <si>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</si>
  <si>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</si>
  <si>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</si>
  <si>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</si>
  <si>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</si>
  <si>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</si>
  <si>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</si>
  <si>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</si>
  <si>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</si>
  <si>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</si>
  <si>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</si>
  <si>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</si>
  <si>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</si>
  <si>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</si>
  <si>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</si>
  <si>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</si>
  <si>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</si>
  <si>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</si>
  <si>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</si>
  <si>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</si>
  <si>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</si>
  <si>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</si>
  <si>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</si>
  <si>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</si>
  <si>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</si>
  <si>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</si>
  <si>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</si>
  <si>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8.76</t>
  </si>
  <si>
    <t>▲ 9.37</t>
  </si>
  <si>
    <t>木古内町国民健康保険病院事業会計</t>
  </si>
  <si>
    <t>木古内町簡易水道事業会計</t>
  </si>
  <si>
    <t>木古内町高齢者介護サービス事業会計</t>
  </si>
  <si>
    <t>一般会計</t>
  </si>
  <si>
    <t>木古内町国民健康保険特別会計</t>
  </si>
  <si>
    <t>木古内町介護保険事業特別会計</t>
  </si>
  <si>
    <t>木古内町下水道事業特別会計</t>
  </si>
  <si>
    <t>木古内町後期高齢者医療特別会計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</si>
  <si>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</si>
  <si>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</si>
  <si>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</si>
  <si>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</si>
  <si>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</si>
  <si>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</si>
  <si>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</si>
  <si>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</si>
  <si>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</si>
  <si>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渡島・檜山地方税滞納整理機構</t>
    <rPh sb="0" eb="2">
      <t>オシマ</t>
    </rPh>
    <rPh sb="3" eb="5">
      <t>ヒヤマ</t>
    </rPh>
    <rPh sb="5" eb="8">
      <t>チホウゼイ</t>
    </rPh>
    <rPh sb="8" eb="10">
      <t>タイノウ</t>
    </rPh>
    <rPh sb="10" eb="12">
      <t>セイリ</t>
    </rPh>
    <rPh sb="12" eb="14">
      <t>キコウ</t>
    </rPh>
    <phoneticPr fontId="19"/>
  </si>
  <si>
    <t>渡島西部広域事務組合</t>
    <rPh sb="0" eb="2">
      <t>オシマ</t>
    </rPh>
    <rPh sb="2" eb="4">
      <t>セイブ</t>
    </rPh>
    <rPh sb="4" eb="6">
      <t>コウイキ</t>
    </rPh>
    <rPh sb="6" eb="8">
      <t>ジム</t>
    </rPh>
    <rPh sb="8" eb="10">
      <t>クミアイ</t>
    </rPh>
    <phoneticPr fontId="19"/>
  </si>
  <si>
    <t>渡島廃棄物処理広域連合</t>
    <rPh sb="0" eb="2">
      <t>オシマ</t>
    </rPh>
    <rPh sb="2" eb="5">
      <t>ハイキブツ</t>
    </rPh>
    <rPh sb="5" eb="7">
      <t>ショリ</t>
    </rPh>
    <rPh sb="7" eb="9">
      <t>コウイキ</t>
    </rPh>
    <rPh sb="9" eb="11">
      <t>レンゴウ</t>
    </rPh>
    <phoneticPr fontId="19"/>
  </si>
  <si>
    <t>(江差線代替輸送確保基金(R01年度末現在))</t>
    <rPh sb="1" eb="3">
      <t>エサシ</t>
    </rPh>
    <rPh sb="3" eb="4">
      <t>セン</t>
    </rPh>
    <rPh sb="4" eb="6">
      <t>ダイガ</t>
    </rPh>
    <rPh sb="6" eb="8">
      <t>ユソウ</t>
    </rPh>
    <rPh sb="8" eb="10">
      <t>カクホ</t>
    </rPh>
    <rPh sb="10" eb="12">
      <t>キキン</t>
    </rPh>
    <rPh sb="16" eb="18">
      <t>ネンド</t>
    </rPh>
    <rPh sb="18" eb="19">
      <t>マツ</t>
    </rPh>
    <rPh sb="19" eb="21">
      <t>ゲンザイ</t>
    </rPh>
    <phoneticPr fontId="2"/>
  </si>
  <si>
    <t>(旧江差線施設解体撤去事業準備基金(R01年度末残高))</t>
    <rPh sb="1" eb="2">
      <t>キュウ</t>
    </rPh>
    <rPh sb="2" eb="4">
      <t>エサシ</t>
    </rPh>
    <rPh sb="4" eb="5">
      <t>セン</t>
    </rPh>
    <rPh sb="5" eb="7">
      <t>シセツ</t>
    </rPh>
    <rPh sb="7" eb="9">
      <t>カイタイ</t>
    </rPh>
    <rPh sb="9" eb="11">
      <t>テッキョ</t>
    </rPh>
    <rPh sb="11" eb="13">
      <t>ジギョウ</t>
    </rPh>
    <rPh sb="13" eb="15">
      <t>ジュンビ</t>
    </rPh>
    <rPh sb="15" eb="17">
      <t>キキン</t>
    </rPh>
    <rPh sb="21" eb="23">
      <t>ネンド</t>
    </rPh>
    <rPh sb="23" eb="24">
      <t>マツ</t>
    </rPh>
    <rPh sb="24" eb="26">
      <t>ザンダカ</t>
    </rPh>
    <phoneticPr fontId="2"/>
  </si>
  <si>
    <t>(木古内町企業振興促進基金(R01年度末現在))</t>
    <rPh sb="1" eb="5">
      <t>キコナイチョウ</t>
    </rPh>
    <rPh sb="5" eb="7">
      <t>キギョウ</t>
    </rPh>
    <rPh sb="7" eb="9">
      <t>シンコウ</t>
    </rPh>
    <rPh sb="9" eb="11">
      <t>ソクシン</t>
    </rPh>
    <rPh sb="11" eb="13">
      <t>キキン</t>
    </rPh>
    <rPh sb="17" eb="19">
      <t>ネンド</t>
    </rPh>
    <rPh sb="19" eb="20">
      <t>マツ</t>
    </rPh>
    <rPh sb="20" eb="22">
      <t>ゲンザイ</t>
    </rPh>
    <phoneticPr fontId="2"/>
  </si>
  <si>
    <t>(木古内町地域福祉基金(R01年度末現在))</t>
    <rPh sb="1" eb="5">
      <t>キコナイチョウ</t>
    </rPh>
    <rPh sb="5" eb="7">
      <t>チイキ</t>
    </rPh>
    <rPh sb="7" eb="9">
      <t>フクシ</t>
    </rPh>
    <rPh sb="9" eb="11">
      <t>キキン</t>
    </rPh>
    <rPh sb="15" eb="17">
      <t>ネンド</t>
    </rPh>
    <rPh sb="17" eb="18">
      <t>マツ</t>
    </rPh>
    <rPh sb="18" eb="20">
      <t>ゲンザイ</t>
    </rPh>
    <phoneticPr fontId="2"/>
  </si>
  <si>
    <t>(木古内町中小企業・小規模企業経営改善等支援基金(R01年度末現在))</t>
    <rPh sb="1" eb="5">
      <t>キコナイチョウ</t>
    </rPh>
    <rPh sb="5" eb="9">
      <t>チュウショウキギョウ</t>
    </rPh>
    <rPh sb="10" eb="24">
      <t>ショウキボキギョウケイエイカイゼンラシエンキキン</t>
    </rPh>
    <rPh sb="28" eb="30">
      <t>ネンド</t>
    </rPh>
    <rPh sb="30" eb="31">
      <t>マツ</t>
    </rPh>
    <rPh sb="31" eb="33">
      <t>ゲンザイ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</si>
  <si>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</si>
  <si>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</si>
  <si>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</si>
  <si>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</si>
  <si>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</si>
  <si>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平均と比較すると上回っているが、これは平成24年度から平成29年度にかけて北海道新幹線の大型事業を進めたことで地方債残高が大幅に増加したことと、北海道新幹線関連事業の元金償還の開始により公債費が増加したことが比率を押し上げる要因となっている。
　今後は、施設の老朽化対策に伴う地方債の増加が見込まれるため、第6次木古内町振興計画に登載されている各種事業の費用対効果を検証し、町の財政規模に見合った地方債借入に努めることで各比率の上昇を抑制し、類似団体平均との均衡を図っていく。</t>
    <rPh sb="1" eb="3">
      <t>ショウライ</t>
    </rPh>
    <rPh sb="3" eb="5">
      <t>フタン</t>
    </rPh>
    <rPh sb="5" eb="7">
      <t>ヒリツ</t>
    </rPh>
    <rPh sb="7" eb="8">
      <t>オヨ</t>
    </rPh>
    <rPh sb="9" eb="11">
      <t>ジッシツ</t>
    </rPh>
    <rPh sb="11" eb="14">
      <t>コウサイヒ</t>
    </rPh>
    <rPh sb="14" eb="16">
      <t>ヒリツ</t>
    </rPh>
    <rPh sb="19" eb="21">
      <t>ルイジ</t>
    </rPh>
    <rPh sb="21" eb="23">
      <t>ダンタイ</t>
    </rPh>
    <rPh sb="23" eb="25">
      <t>ヘイキン</t>
    </rPh>
    <rPh sb="26" eb="28">
      <t>ヒカク</t>
    </rPh>
    <rPh sb="31" eb="33">
      <t>ウワマワ</t>
    </rPh>
    <rPh sb="42" eb="44">
      <t>ヘイセイ</t>
    </rPh>
    <rPh sb="46" eb="48">
      <t>ネンド</t>
    </rPh>
    <rPh sb="50" eb="52">
      <t>ヘイセイ</t>
    </rPh>
    <rPh sb="54" eb="56">
      <t>ネンド</t>
    </rPh>
    <rPh sb="60" eb="62">
      <t>ホッカイ</t>
    </rPh>
    <rPh sb="62" eb="63">
      <t>ドウ</t>
    </rPh>
    <rPh sb="63" eb="66">
      <t>シンカンセン</t>
    </rPh>
    <rPh sb="67" eb="69">
      <t>オオガタ</t>
    </rPh>
    <rPh sb="69" eb="71">
      <t>ジギョウ</t>
    </rPh>
    <rPh sb="72" eb="73">
      <t>スス</t>
    </rPh>
    <rPh sb="78" eb="81">
      <t>チホウサイ</t>
    </rPh>
    <rPh sb="81" eb="83">
      <t>ザンダカ</t>
    </rPh>
    <rPh sb="84" eb="86">
      <t>オオハバ</t>
    </rPh>
    <rPh sb="87" eb="89">
      <t>ゾウカ</t>
    </rPh>
    <rPh sb="95" eb="98">
      <t>ホッカイドウ</t>
    </rPh>
    <rPh sb="98" eb="101">
      <t>シンカンセン</t>
    </rPh>
    <rPh sb="101" eb="103">
      <t>カンレン</t>
    </rPh>
    <rPh sb="103" eb="105">
      <t>ジギョウ</t>
    </rPh>
    <rPh sb="106" eb="108">
      <t>ガンキン</t>
    </rPh>
    <rPh sb="108" eb="110">
      <t>ショウカン</t>
    </rPh>
    <rPh sb="111" eb="113">
      <t>カイシ</t>
    </rPh>
    <rPh sb="116" eb="119">
      <t>コウサイヒ</t>
    </rPh>
    <rPh sb="120" eb="122">
      <t>ゾウカ</t>
    </rPh>
    <rPh sb="127" eb="129">
      <t>ヒリツ</t>
    </rPh>
    <rPh sb="130" eb="131">
      <t>オ</t>
    </rPh>
    <rPh sb="132" eb="133">
      <t>ア</t>
    </rPh>
    <rPh sb="135" eb="137">
      <t>ヨウイン</t>
    </rPh>
    <rPh sb="146" eb="148">
      <t>コンゴ</t>
    </rPh>
    <rPh sb="150" eb="152">
      <t>シセツ</t>
    </rPh>
    <rPh sb="153" eb="156">
      <t>ロウキュウカ</t>
    </rPh>
    <rPh sb="156" eb="158">
      <t>タイサク</t>
    </rPh>
    <rPh sb="159" eb="160">
      <t>トモナ</t>
    </rPh>
    <rPh sb="161" eb="164">
      <t>チホウサイ</t>
    </rPh>
    <rPh sb="165" eb="167">
      <t>ゾウカ</t>
    </rPh>
    <rPh sb="168" eb="170">
      <t>ミコ</t>
    </rPh>
    <rPh sb="176" eb="177">
      <t>ダイ</t>
    </rPh>
    <rPh sb="178" eb="179">
      <t>ジ</t>
    </rPh>
    <rPh sb="179" eb="182">
      <t>キコナイ</t>
    </rPh>
    <rPh sb="182" eb="183">
      <t>チョウ</t>
    </rPh>
    <rPh sb="183" eb="185">
      <t>シンコウ</t>
    </rPh>
    <rPh sb="185" eb="187">
      <t>ケイカク</t>
    </rPh>
    <rPh sb="188" eb="190">
      <t>トウサイ</t>
    </rPh>
    <rPh sb="195" eb="197">
      <t>カクシュ</t>
    </rPh>
    <rPh sb="197" eb="199">
      <t>ジギョウ</t>
    </rPh>
    <rPh sb="200" eb="202">
      <t>ヒヨウ</t>
    </rPh>
    <rPh sb="202" eb="203">
      <t>タイ</t>
    </rPh>
    <rPh sb="203" eb="205">
      <t>コウカ</t>
    </rPh>
    <rPh sb="206" eb="208">
      <t>ケンショウ</t>
    </rPh>
    <rPh sb="210" eb="211">
      <t>チョウ</t>
    </rPh>
    <rPh sb="212" eb="214">
      <t>ザイセイ</t>
    </rPh>
    <rPh sb="214" eb="216">
      <t>キボ</t>
    </rPh>
    <rPh sb="217" eb="219">
      <t>ミア</t>
    </rPh>
    <rPh sb="221" eb="224">
      <t>チホウサイ</t>
    </rPh>
    <rPh sb="224" eb="226">
      <t>カリイレ</t>
    </rPh>
    <rPh sb="227" eb="228">
      <t>ツト</t>
    </rPh>
    <rPh sb="233" eb="234">
      <t>カク</t>
    </rPh>
    <rPh sb="234" eb="236">
      <t>ヒリツ</t>
    </rPh>
    <rPh sb="237" eb="239">
      <t>ジョウショウ</t>
    </rPh>
    <rPh sb="240" eb="242">
      <t>ヨクセイ</t>
    </rPh>
    <rPh sb="244" eb="246">
      <t>ルイジ</t>
    </rPh>
    <rPh sb="246" eb="248">
      <t>ダンタイ</t>
    </rPh>
    <rPh sb="248" eb="250">
      <t>ヘイキン</t>
    </rPh>
    <rPh sb="252" eb="254">
      <t>キンコウ</t>
    </rPh>
    <rPh sb="255" eb="256">
      <t>ハカ</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</si>
  <si>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</si>
  <si>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</si>
  <si>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</si>
  <si>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当町の将来負担比率を類似団体平均と比較すると大きな差異が生じているが、これは平成24年度から平成29年度にかけて北海道新幹線関連の大型事業を進めたことで、一般会計に係る地方債残高が大幅に増加し数値が上昇したためである。将来負担比率については、港団地建替工事や防災行政無線の更新工事などの大型事業が続くため比率の上昇が懸念されるが、第6次木古内町振興計画を基に事業費及び地方債借入額を平準化することで地方債残高の増加を抑制し、比率の低減を図っていく。
　また、有形固定資産減価償却率については、公民館の改修工事の実施により長寿命化が図られたことで減価償却率が類似団体と比較するとほぼ同水準になっているが、今後も公共施設等総合管理計画及び個別施設計画に基づき計画的に施設管理を進め、類似団体平均との均衡を図っていく。</t>
    <rPh sb="1" eb="3">
      <t>トウチョウ</t>
    </rPh>
    <rPh sb="4" eb="6">
      <t>ショウライ</t>
    </rPh>
    <rPh sb="6" eb="10">
      <t>フタンヒリツ</t>
    </rPh>
    <rPh sb="11" eb="15">
      <t>ルイジダンタイ</t>
    </rPh>
    <rPh sb="15" eb="17">
      <t>ヘイキン</t>
    </rPh>
    <rPh sb="18" eb="20">
      <t>ヒカク</t>
    </rPh>
    <rPh sb="23" eb="24">
      <t>オオ</t>
    </rPh>
    <rPh sb="26" eb="28">
      <t>サイ</t>
    </rPh>
    <rPh sb="29" eb="30">
      <t>ショウ</t>
    </rPh>
    <rPh sb="39" eb="41">
      <t>ヘイセイ</t>
    </rPh>
    <rPh sb="43" eb="45">
      <t>ネンド</t>
    </rPh>
    <rPh sb="47" eb="49">
      <t>ヘイセイ</t>
    </rPh>
    <rPh sb="51" eb="53">
      <t>ネンド</t>
    </rPh>
    <rPh sb="57" eb="60">
      <t>ホッカイドウ</t>
    </rPh>
    <rPh sb="60" eb="63">
      <t>シンカンセン</t>
    </rPh>
    <rPh sb="63" eb="65">
      <t>カンレン</t>
    </rPh>
    <rPh sb="66" eb="68">
      <t>オオガタ</t>
    </rPh>
    <rPh sb="68" eb="70">
      <t>ジギョウ</t>
    </rPh>
    <rPh sb="71" eb="72">
      <t>スス</t>
    </rPh>
    <rPh sb="78" eb="80">
      <t>イッパン</t>
    </rPh>
    <rPh sb="80" eb="82">
      <t>カイケイ</t>
    </rPh>
    <rPh sb="83" eb="84">
      <t>カカ</t>
    </rPh>
    <rPh sb="85" eb="88">
      <t>チホウサイ</t>
    </rPh>
    <rPh sb="88" eb="90">
      <t>ザンダカ</t>
    </rPh>
    <rPh sb="91" eb="93">
      <t>オオハバ</t>
    </rPh>
    <rPh sb="94" eb="96">
      <t>ゾウカ</t>
    </rPh>
    <rPh sb="97" eb="99">
      <t>スウチ</t>
    </rPh>
    <rPh sb="100" eb="102">
      <t>ジョウショウ</t>
    </rPh>
    <rPh sb="110" eb="112">
      <t>ショウライ</t>
    </rPh>
    <rPh sb="112" eb="114">
      <t>フタン</t>
    </rPh>
    <rPh sb="114" eb="116">
      <t>ヒリツ</t>
    </rPh>
    <rPh sb="122" eb="123">
      <t>ミナト</t>
    </rPh>
    <rPh sb="123" eb="125">
      <t>ダンチ</t>
    </rPh>
    <rPh sb="125" eb="127">
      <t>タテカ</t>
    </rPh>
    <rPh sb="127" eb="129">
      <t>コウジ</t>
    </rPh>
    <rPh sb="130" eb="132">
      <t>ボウサイ</t>
    </rPh>
    <rPh sb="132" eb="134">
      <t>ギョウセイ</t>
    </rPh>
    <rPh sb="134" eb="136">
      <t>ムセン</t>
    </rPh>
    <rPh sb="137" eb="139">
      <t>コウシン</t>
    </rPh>
    <rPh sb="139" eb="141">
      <t>コウジ</t>
    </rPh>
    <rPh sb="144" eb="146">
      <t>オオガタ</t>
    </rPh>
    <rPh sb="146" eb="148">
      <t>ジギョウ</t>
    </rPh>
    <rPh sb="149" eb="150">
      <t>ツヅ</t>
    </rPh>
    <rPh sb="153" eb="155">
      <t>ヒリツ</t>
    </rPh>
    <rPh sb="156" eb="158">
      <t>ジョウショウ</t>
    </rPh>
    <rPh sb="159" eb="161">
      <t>ケネン</t>
    </rPh>
    <rPh sb="166" eb="167">
      <t>ダイ</t>
    </rPh>
    <rPh sb="168" eb="169">
      <t>ジ</t>
    </rPh>
    <rPh sb="169" eb="173">
      <t>キコナイチョウ</t>
    </rPh>
    <rPh sb="173" eb="175">
      <t>シンコウ</t>
    </rPh>
    <rPh sb="175" eb="177">
      <t>ケイカク</t>
    </rPh>
    <rPh sb="178" eb="179">
      <t>モト</t>
    </rPh>
    <rPh sb="180" eb="183">
      <t>ジギョウヒ</t>
    </rPh>
    <rPh sb="183" eb="184">
      <t>オヨ</t>
    </rPh>
    <rPh sb="185" eb="188">
      <t>チホウサイ</t>
    </rPh>
    <rPh sb="188" eb="190">
      <t>カリイレ</t>
    </rPh>
    <rPh sb="190" eb="191">
      <t>ガク</t>
    </rPh>
    <rPh sb="192" eb="195">
      <t>ヘイジュンカ</t>
    </rPh>
    <rPh sb="200" eb="203">
      <t>チホウサイ</t>
    </rPh>
    <rPh sb="203" eb="205">
      <t>ザンダカ</t>
    </rPh>
    <rPh sb="206" eb="208">
      <t>ゾウカ</t>
    </rPh>
    <rPh sb="209" eb="211">
      <t>ヨクセイ</t>
    </rPh>
    <rPh sb="213" eb="215">
      <t>ヒリツ</t>
    </rPh>
    <rPh sb="216" eb="218">
      <t>テイゲン</t>
    </rPh>
    <rPh sb="219" eb="220">
      <t>ハカ</t>
    </rPh>
    <rPh sb="230" eb="232">
      <t>ユウケイ</t>
    </rPh>
    <rPh sb="232" eb="234">
      <t>コテイ</t>
    </rPh>
    <rPh sb="234" eb="236">
      <t>シサン</t>
    </rPh>
    <rPh sb="236" eb="238">
      <t>ゲンカ</t>
    </rPh>
    <rPh sb="238" eb="240">
      <t>ショウキャク</t>
    </rPh>
    <rPh sb="240" eb="241">
      <t>リツ</t>
    </rPh>
    <rPh sb="247" eb="250">
      <t>コウミンカン</t>
    </rPh>
    <rPh sb="251" eb="253">
      <t>カイシュウ</t>
    </rPh>
    <rPh sb="253" eb="255">
      <t>コウジ</t>
    </rPh>
    <rPh sb="256" eb="258">
      <t>ジッシ</t>
    </rPh>
    <rPh sb="261" eb="265">
      <t>チョウジュミョウカ</t>
    </rPh>
    <rPh sb="266" eb="267">
      <t>ハカ</t>
    </rPh>
    <rPh sb="273" eb="275">
      <t>ゲンカ</t>
    </rPh>
    <rPh sb="275" eb="277">
      <t>ショウキャク</t>
    </rPh>
    <rPh sb="277" eb="278">
      <t>リツ</t>
    </rPh>
    <rPh sb="279" eb="281">
      <t>ルイジ</t>
    </rPh>
    <rPh sb="281" eb="283">
      <t>ダンタイ</t>
    </rPh>
    <rPh sb="284" eb="286">
      <t>ヒカク</t>
    </rPh>
    <rPh sb="291" eb="294">
      <t>ドウスイジュン</t>
    </rPh>
    <rPh sb="302" eb="304">
      <t>コンゴ</t>
    </rPh>
    <rPh sb="305" eb="307">
      <t>コウキョウ</t>
    </rPh>
    <rPh sb="307" eb="309">
      <t>シセツ</t>
    </rPh>
    <rPh sb="309" eb="310">
      <t>トウ</t>
    </rPh>
    <rPh sb="310" eb="312">
      <t>ソウゴウ</t>
    </rPh>
    <rPh sb="312" eb="314">
      <t>カンリ</t>
    </rPh>
    <rPh sb="314" eb="316">
      <t>ケイカク</t>
    </rPh>
    <rPh sb="316" eb="317">
      <t>オヨ</t>
    </rPh>
    <rPh sb="318" eb="320">
      <t>コベツ</t>
    </rPh>
    <rPh sb="320" eb="322">
      <t>シセツ</t>
    </rPh>
    <rPh sb="322" eb="324">
      <t>ケイカク</t>
    </rPh>
    <rPh sb="325" eb="326">
      <t>モト</t>
    </rPh>
    <rPh sb="328" eb="330">
      <t>ケイカク</t>
    </rPh>
    <rPh sb="330" eb="331">
      <t>テキ</t>
    </rPh>
    <rPh sb="332" eb="334">
      <t>シセツ</t>
    </rPh>
    <rPh sb="334" eb="336">
      <t>カンリ</t>
    </rPh>
    <rPh sb="337" eb="338">
      <t>スス</t>
    </rPh>
    <rPh sb="340" eb="342">
      <t>ルイジ</t>
    </rPh>
    <rPh sb="342" eb="344">
      <t>ダンタイ</t>
    </rPh>
    <rPh sb="344" eb="346">
      <t>ヘイキン</t>
    </rPh>
    <rPh sb="348" eb="350">
      <t>キンコウ</t>
    </rPh>
    <rPh sb="351" eb="352">
      <t>ハカ</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</si>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</sst>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00EA58A-D502-4908-8CDD-7DEBEBD18EB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7539-425F-B308-2C6B8FE145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380284</c:v>
                </c:pt>
                <c:pt idx="1">
                  <c:v>176778</c:v>
                </c:pt>
                <c:pt idx="2">
                  <c:v>134945</c:v>
                </c:pt>
                <c:pt idx="3">
                  <c:v>68690</c:v>
                </c:pt>
                <c:pt idx="4">
                  <c:v>148239</c:v>
                </c:pt>
              </c:numCache>
            </c:numRef>
          </c:val>
          <c:smooth val="0"/>
          <c:extLst>
            <c:ext xmlns:c16="http://schemas.microsoft.com/office/drawing/2014/chart" uri="{C3380CC4-5D6E-409C-BE32-E72D297353CC}">
              <c16:uniqueId val="{00000001-7539-425F-B308-2C6B8FE145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8.43</c:v>
                </c:pt>
                <c:pt idx="1">
                  <c:v>0.09</c:v>
                </c:pt>
                <c:pt idx="2">
                  <c:v>1.93</c:v>
                </c:pt>
                <c:pt idx="3">
                  <c:v>0.05</c:v>
                </c:pt>
                <c:pt idx="4">
                  <c:v>2.27</c:v>
                </c:pt>
              </c:numCache>
            </c:numRef>
          </c:val>
          <c:extLst>
            <c:ext xmlns:c16="http://schemas.microsoft.com/office/drawing/2014/chart" uri="{C3380CC4-5D6E-409C-BE32-E72D297353CC}">
              <c16:uniqueId val="{00000000-82E1-47E1-8390-BC43327AE1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52.06</c:v>
                </c:pt>
                <c:pt idx="1">
                  <c:v>53.15</c:v>
                </c:pt>
                <c:pt idx="2">
                  <c:v>54.23</c:v>
                </c:pt>
                <c:pt idx="3">
                  <c:v>48.18</c:v>
                </c:pt>
                <c:pt idx="4">
                  <c:v>47.32</c:v>
                </c:pt>
              </c:numCache>
            </c:numRef>
          </c:val>
          <c:extLst>
            <c:ext xmlns:c16="http://schemas.microsoft.com/office/drawing/2014/chart" uri="{C3380CC4-5D6E-409C-BE32-E72D297353CC}">
              <c16:uniqueId val="{00000001-82E1-47E1-8390-BC43327AE1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6.36</c:v>
                </c:pt>
                <c:pt idx="1">
                  <c:v>-8.76</c:v>
                </c:pt>
                <c:pt idx="2">
                  <c:v>1.89</c:v>
                </c:pt>
                <c:pt idx="3">
                  <c:v>-9.3699999999999992</c:v>
                </c:pt>
                <c:pt idx="4">
                  <c:v>2.2400000000000002</c:v>
                </c:pt>
              </c:numCache>
            </c:numRef>
          </c:val>
          <c:smooth val="0"/>
          <c:extLst>
            <c:ext xmlns:c16="http://schemas.microsoft.com/office/drawing/2014/chart" uri="{C3380CC4-5D6E-409C-BE32-E72D297353CC}">
              <c16:uniqueId val="{00000002-82E1-47E1-8390-BC43327AE1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6.67</c:v>
                </c:pt>
                <c:pt idx="2">
                  <c:v>#N/A</c:v>
                </c:pt>
                <c:pt idx="3">
                  <c:v>5.73</c:v>
                </c:pt>
                <c:pt idx="4">
                  <c:v>#N/A</c:v>
                </c:pt>
                <c:pt idx="5">
                  <c:v>7.45</c:v>
                </c:pt>
                <c:pt idx="6">
                  <c:v>#N/A</c:v>
                </c:pt>
                <c:pt idx="7">
                  <c:v>0</c:v>
                </c:pt>
                <c:pt idx="8">
                  <c:v>#N/A</c:v>
                </c:pt>
                <c:pt idx="9">
                  <c:v>0</c:v>
                </c:pt>
              </c:numCache>
            </c:numRef>
          </c:val>
          <c:extLst>
            <c:ext xmlns:c16="http://schemas.microsoft.com/office/drawing/2014/chart" uri="{C3380CC4-5D6E-409C-BE32-E72D297353CC}">
              <c16:uniqueId val="{00000000-C14F-4C3E-9436-D94DB8A723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4F-4C3E-9436-D94DB8A7237E}"/>
            </c:ext>
          </c:extLst>
        </c:ser>
        <c:ser>
          <c:idx val="2"/>
          <c:order val="2"/>
          <c:tx>
            <c:strRef>
              <c:f>データシート!$A$29</c:f>
              <c:strCache>
                <c:ptCount val="1"/>
                <c:pt idx="0">
                  <c:v>木古内町後期高齢者医療特別会計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0.02</c:v>
                </c:pt>
                <c:pt idx="4">
                  <c:v>#N/A</c:v>
                </c:pt>
                <c:pt idx="5">
                  <c:v>0.06</c:v>
                </c:pt>
                <c:pt idx="6">
                  <c:v>#N/A</c:v>
                </c:pt>
                <c:pt idx="7">
                  <c:v>0.08</c:v>
                </c:pt>
                <c:pt idx="8">
                  <c:v>#N/A</c:v>
                </c:pt>
                <c:pt idx="9">
                  <c:v>0</c:v>
                </c:pt>
              </c:numCache>
            </c:numRef>
          </c:val>
          <c:extLst>
            <c:ext xmlns:c16="http://schemas.microsoft.com/office/drawing/2014/chart" uri="{C3380CC4-5D6E-409C-BE32-E72D297353CC}">
              <c16:uniqueId val="{00000002-C14F-4C3E-9436-D94DB8A7237E}"/>
            </c:ext>
          </c:extLst>
        </c:ser>
        <c:ser>
          <c:idx val="3"/>
          <c:order val="3"/>
          <c:tx>
            <c:strRef>
              <c:f>データシート!$A$30</c:f>
              <c:strCache>
                <c:ptCount val="1"/>
                <c:pt idx="0">
                  <c:v>木古内町下水道事業特別会計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0.03</c:v>
                </c:pt>
                <c:pt idx="4">
                  <c:v>#N/A</c:v>
                </c:pt>
                <c:pt idx="5">
                  <c:v>0.08</c:v>
                </c:pt>
                <c:pt idx="6">
                  <c:v>#N/A</c:v>
                </c:pt>
                <c:pt idx="7">
                  <c:v>0.05</c:v>
                </c:pt>
                <c:pt idx="8">
                  <c:v>#N/A</c:v>
                </c:pt>
                <c:pt idx="9">
                  <c:v>0.11</c:v>
                </c:pt>
              </c:numCache>
            </c:numRef>
          </c:val>
          <c:extLst>
            <c:ext xmlns:c16="http://schemas.microsoft.com/office/drawing/2014/chart" uri="{C3380CC4-5D6E-409C-BE32-E72D297353CC}">
              <c16:uniqueId val="{00000003-C14F-4C3E-9436-D94DB8A7237E}"/>
            </c:ext>
          </c:extLst>
        </c:ser>
        <c:ser>
          <c:idx val="4"/>
          <c:order val="4"/>
          <c:tx>
            <c:strRef>
              <c:f>データシート!$A$31</c:f>
              <c:strCache>
                <c:ptCount val="1"/>
                <c:pt idx="0">
                  <c:v>木古内町介護保険事業特別会計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c:v>
                </c:pt>
                <c:pt idx="2">
                  <c:v>#N/A</c:v>
                </c:pt>
                <c:pt idx="3">
                  <c:v>0.92</c:v>
                </c:pt>
                <c:pt idx="4">
                  <c:v>#N/A</c:v>
                </c:pt>
                <c:pt idx="5">
                  <c:v>1.04</c:v>
                </c:pt>
                <c:pt idx="6">
                  <c:v>#N/A</c:v>
                </c:pt>
                <c:pt idx="7">
                  <c:v>1.43</c:v>
                </c:pt>
                <c:pt idx="8">
                  <c:v>#N/A</c:v>
                </c:pt>
                <c:pt idx="9">
                  <c:v>1.07</c:v>
                </c:pt>
              </c:numCache>
            </c:numRef>
          </c:val>
          <c:extLst>
            <c:ext xmlns:c16="http://schemas.microsoft.com/office/drawing/2014/chart" uri="{C3380CC4-5D6E-409C-BE32-E72D297353CC}">
              <c16:uniqueId val="{00000004-C14F-4C3E-9436-D94DB8A7237E}"/>
            </c:ext>
          </c:extLst>
        </c:ser>
        <c:ser>
          <c:idx val="5"/>
          <c:order val="5"/>
          <c:tx>
            <c:strRef>
              <c:f>データシート!$A$32</c:f>
              <c:strCache>
                <c:ptCount val="1"/>
                <c:pt idx="0">
                  <c:v>木古内町国民健康保険特別会計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4.53</c:v>
                </c:pt>
                <c:pt idx="2">
                  <c:v>#N/A</c:v>
                </c:pt>
                <c:pt idx="3">
                  <c:v>5.35</c:v>
                </c:pt>
                <c:pt idx="4">
                  <c:v>#N/A</c:v>
                </c:pt>
                <c:pt idx="5">
                  <c:v>3.51</c:v>
                </c:pt>
                <c:pt idx="6">
                  <c:v>#N/A</c:v>
                </c:pt>
                <c:pt idx="7">
                  <c:v>0.97</c:v>
                </c:pt>
                <c:pt idx="8">
                  <c:v>#N/A</c:v>
                </c:pt>
                <c:pt idx="9">
                  <c:v>1.74</c:v>
                </c:pt>
              </c:numCache>
            </c:numRef>
          </c:val>
          <c:extLst>
            <c:ext xmlns:c16="http://schemas.microsoft.com/office/drawing/2014/chart" uri="{C3380CC4-5D6E-409C-BE32-E72D297353CC}">
              <c16:uniqueId val="{00000005-C14F-4C3E-9436-D94DB8A7237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8.42</c:v>
                </c:pt>
                <c:pt idx="2">
                  <c:v>#N/A</c:v>
                </c:pt>
                <c:pt idx="3">
                  <c:v>0.08</c:v>
                </c:pt>
                <c:pt idx="4">
                  <c:v>#N/A</c:v>
                </c:pt>
                <c:pt idx="5">
                  <c:v>1.92</c:v>
                </c:pt>
                <c:pt idx="6">
                  <c:v>#N/A</c:v>
                </c:pt>
                <c:pt idx="7">
                  <c:v>0.05</c:v>
                </c:pt>
                <c:pt idx="8">
                  <c:v>#N/A</c:v>
                </c:pt>
                <c:pt idx="9">
                  <c:v>2.2599999999999998</c:v>
                </c:pt>
              </c:numCache>
            </c:numRef>
          </c:val>
          <c:extLst>
            <c:ext xmlns:c16="http://schemas.microsoft.com/office/drawing/2014/chart" uri="{C3380CC4-5D6E-409C-BE32-E72D297353CC}">
              <c16:uniqueId val="{00000006-C14F-4C3E-9436-D94DB8A7237E}"/>
            </c:ext>
          </c:extLst>
        </c:ser>
        <c:ser>
          <c:idx val="7"/>
          <c:order val="7"/>
          <c:tx>
            <c:strRef>
              <c:f>データシート!$A$34</c:f>
              <c:strCache>
                <c:ptCount val="1"/>
                <c:pt idx="0">
                  <c:v>木古内町高齢者介護サービス事業会計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4.8899999999999997</c:v>
                </c:pt>
                <c:pt idx="8">
                  <c:v>#N/A</c:v>
                </c:pt>
                <c:pt idx="9">
                  <c:v>3.34</c:v>
                </c:pt>
              </c:numCache>
            </c:numRef>
          </c:val>
          <c:extLst>
            <c:ext xmlns:c16="http://schemas.microsoft.com/office/drawing/2014/chart" uri="{C3380CC4-5D6E-409C-BE32-E72D297353CC}">
              <c16:uniqueId val="{00000007-C14F-4C3E-9436-D94DB8A7237E}"/>
            </c:ext>
          </c:extLst>
        </c:ser>
        <c:ser>
          <c:idx val="8"/>
          <c:order val="8"/>
          <c:tx>
            <c:strRef>
              <c:f>データシート!$A$35</c:f>
              <c:strCache>
                <c:ptCount val="1"/>
                <c:pt idx="0">
                  <c:v>木古内町簡易水道事業会計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4.1100000000000003</c:v>
                </c:pt>
                <c:pt idx="8">
                  <c:v>#N/A</c:v>
                </c:pt>
                <c:pt idx="9">
                  <c:v>3.93</c:v>
                </c:pt>
              </c:numCache>
            </c:numRef>
          </c:val>
          <c:extLst>
            <c:ext xmlns:c16="http://schemas.microsoft.com/office/drawing/2014/chart" uri="{C3380CC4-5D6E-409C-BE32-E72D297353CC}">
              <c16:uniqueId val="{00000008-C14F-4C3E-9436-D94DB8A7237E}"/>
            </c:ext>
          </c:extLst>
        </c:ser>
        <c:ser>
          <c:idx val="9"/>
          <c:order val="9"/>
          <c:tx>
            <c:strRef>
              <c:f>データシート!$A$36</c:f>
              <c:strCache>
                <c:ptCount val="1"/>
                <c:pt idx="0">
                  <c:v>木古内町国民健康保険病院事業会計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33.97</c:v>
                </c:pt>
                <c:pt idx="2">
                  <c:v>#N/A</c:v>
                </c:pt>
                <c:pt idx="3">
                  <c:v>35.72</c:v>
                </c:pt>
                <c:pt idx="4">
                  <c:v>#N/A</c:v>
                </c:pt>
                <c:pt idx="5">
                  <c:v>30.15</c:v>
                </c:pt>
                <c:pt idx="6">
                  <c:v>#N/A</c:v>
                </c:pt>
                <c:pt idx="7">
                  <c:v>30.37</c:v>
                </c:pt>
                <c:pt idx="8">
                  <c:v>#N/A</c:v>
                </c:pt>
                <c:pt idx="9">
                  <c:v>27.66</c:v>
                </c:pt>
              </c:numCache>
            </c:numRef>
          </c:val>
          <c:extLst>
            <c:ext xmlns:c16="http://schemas.microsoft.com/office/drawing/2014/chart" uri="{C3380CC4-5D6E-409C-BE32-E72D297353CC}">
              <c16:uniqueId val="{00000009-C14F-4C3E-9436-D94DB8A723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562</c:v>
                </c:pt>
                <c:pt idx="5">
                  <c:v>545</c:v>
                </c:pt>
                <c:pt idx="8">
                  <c:v>536</c:v>
                </c:pt>
                <c:pt idx="11">
                  <c:v>531</c:v>
                </c:pt>
                <c:pt idx="14">
                  <c:v>555</c:v>
                </c:pt>
              </c:numCache>
            </c:numRef>
          </c:val>
          <c:extLst>
            <c:ext xmlns:c16="http://schemas.microsoft.com/office/drawing/2014/chart" uri="{C3380CC4-5D6E-409C-BE32-E72D297353CC}">
              <c16:uniqueId val="{00000000-25E2-48FE-89D0-2DF0336766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E2-48FE-89D0-2DF0336766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E2-48FE-89D0-2DF0336766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33</c:v>
                </c:pt>
                <c:pt idx="3">
                  <c:v>35</c:v>
                </c:pt>
                <c:pt idx="6">
                  <c:v>35</c:v>
                </c:pt>
                <c:pt idx="9">
                  <c:v>17</c:v>
                </c:pt>
                <c:pt idx="12">
                  <c:v>17</c:v>
                </c:pt>
              </c:numCache>
            </c:numRef>
          </c:val>
          <c:extLst>
            <c:ext xmlns:c16="http://schemas.microsoft.com/office/drawing/2014/chart" uri="{C3380CC4-5D6E-409C-BE32-E72D297353CC}">
              <c16:uniqueId val="{00000003-25E2-48FE-89D0-2DF0336766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256</c:v>
                </c:pt>
                <c:pt idx="3">
                  <c:v>253</c:v>
                </c:pt>
                <c:pt idx="6">
                  <c:v>209</c:v>
                </c:pt>
                <c:pt idx="9">
                  <c:v>212</c:v>
                </c:pt>
                <c:pt idx="12">
                  <c:v>213</c:v>
                </c:pt>
              </c:numCache>
            </c:numRef>
          </c:val>
          <c:extLst>
            <c:ext xmlns:c16="http://schemas.microsoft.com/office/drawing/2014/chart" uri="{C3380CC4-5D6E-409C-BE32-E72D297353CC}">
              <c16:uniqueId val="{00000004-25E2-48FE-89D0-2DF0336766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E2-48FE-89D0-2DF0336766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E2-48FE-89D0-2DF0336766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422</c:v>
                </c:pt>
                <c:pt idx="3">
                  <c:v>425</c:v>
                </c:pt>
                <c:pt idx="6">
                  <c:v>456</c:v>
                </c:pt>
                <c:pt idx="9">
                  <c:v>490</c:v>
                </c:pt>
                <c:pt idx="12">
                  <c:v>561</c:v>
                </c:pt>
              </c:numCache>
            </c:numRef>
          </c:val>
          <c:extLst>
            <c:ext xmlns:c16="http://schemas.microsoft.com/office/drawing/2014/chart" uri="{C3380CC4-5D6E-409C-BE32-E72D297353CC}">
              <c16:uniqueId val="{00000007-25E2-48FE-89D0-2DF0336766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149</c:v>
                </c:pt>
                <c:pt idx="2">
                  <c:v>#N/A</c:v>
                </c:pt>
                <c:pt idx="3">
                  <c:v>#N/A</c:v>
                </c:pt>
                <c:pt idx="4">
                  <c:v>168</c:v>
                </c:pt>
                <c:pt idx="5">
                  <c:v>#N/A</c:v>
                </c:pt>
                <c:pt idx="6">
                  <c:v>#N/A</c:v>
                </c:pt>
                <c:pt idx="7">
                  <c:v>164</c:v>
                </c:pt>
                <c:pt idx="8">
                  <c:v>#N/A</c:v>
                </c:pt>
                <c:pt idx="9">
                  <c:v>#N/A</c:v>
                </c:pt>
                <c:pt idx="10">
                  <c:v>188</c:v>
                </c:pt>
                <c:pt idx="11">
                  <c:v>#N/A</c:v>
                </c:pt>
                <c:pt idx="12">
                  <c:v>#N/A</c:v>
                </c:pt>
                <c:pt idx="13">
                  <c:v>236</c:v>
                </c:pt>
                <c:pt idx="14">
                  <c:v>#N/A</c:v>
                </c:pt>
              </c:numCache>
            </c:numRef>
          </c:val>
          <c:smooth val="0"/>
          <c:extLst>
            <c:ext xmlns:c16="http://schemas.microsoft.com/office/drawing/2014/chart" uri="{C3380CC4-5D6E-409C-BE32-E72D297353CC}">
              <c16:uniqueId val="{00000008-25E2-48FE-89D0-2DF0336766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5208</c:v>
                </c:pt>
                <c:pt idx="5">
                  <c:v>5223</c:v>
                </c:pt>
                <c:pt idx="8">
                  <c:v>5171</c:v>
                </c:pt>
                <c:pt idx="11">
                  <c:v>5103</c:v>
                </c:pt>
                <c:pt idx="14">
                  <c:v>4840</c:v>
                </c:pt>
              </c:numCache>
            </c:numRef>
          </c:val>
          <c:extLst>
            <c:ext xmlns:c16="http://schemas.microsoft.com/office/drawing/2014/chart" uri="{C3380CC4-5D6E-409C-BE32-E72D297353CC}">
              <c16:uniqueId val="{00000000-42AF-4EE8-8232-0CE51D1B25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289</c:v>
                </c:pt>
                <c:pt idx="5">
                  <c:v>241</c:v>
                </c:pt>
                <c:pt idx="8">
                  <c:v>212</c:v>
                </c:pt>
                <c:pt idx="11">
                  <c:v>234</c:v>
                </c:pt>
                <c:pt idx="14">
                  <c:v>303</c:v>
                </c:pt>
              </c:numCache>
            </c:numRef>
          </c:val>
          <c:extLst>
            <c:ext xmlns:c16="http://schemas.microsoft.com/office/drawing/2014/chart" uri="{C3380CC4-5D6E-409C-BE32-E72D297353CC}">
              <c16:uniqueId val="{00000001-42AF-4EE8-8232-0CE51D1B25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1441</c:v>
                </c:pt>
                <c:pt idx="5">
                  <c:v>1438</c:v>
                </c:pt>
                <c:pt idx="8">
                  <c:v>1435</c:v>
                </c:pt>
                <c:pt idx="11">
                  <c:v>1247</c:v>
                </c:pt>
                <c:pt idx="14">
                  <c:v>1249</c:v>
                </c:pt>
              </c:numCache>
            </c:numRef>
          </c:val>
          <c:extLst>
            <c:ext xmlns:c16="http://schemas.microsoft.com/office/drawing/2014/chart" uri="{C3380CC4-5D6E-409C-BE32-E72D297353CC}">
              <c16:uniqueId val="{00000002-42AF-4EE8-8232-0CE51D1B25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AF-4EE8-8232-0CE51D1B25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AF-4EE8-8232-0CE51D1B25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AF-4EE8-8232-0CE51D1B25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493</c:v>
                </c:pt>
                <c:pt idx="3">
                  <c:v>532</c:v>
                </c:pt>
                <c:pt idx="6">
                  <c:v>562</c:v>
                </c:pt>
                <c:pt idx="9">
                  <c:v>459</c:v>
                </c:pt>
                <c:pt idx="12">
                  <c:v>439</c:v>
                </c:pt>
              </c:numCache>
            </c:numRef>
          </c:val>
          <c:extLst>
            <c:ext xmlns:c16="http://schemas.microsoft.com/office/drawing/2014/chart" uri="{C3380CC4-5D6E-409C-BE32-E72D297353CC}">
              <c16:uniqueId val="{00000006-42AF-4EE8-8232-0CE51D1B25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222</c:v>
                </c:pt>
                <c:pt idx="3">
                  <c:v>188</c:v>
                </c:pt>
                <c:pt idx="6">
                  <c:v>191</c:v>
                </c:pt>
                <c:pt idx="9">
                  <c:v>189</c:v>
                </c:pt>
                <c:pt idx="12">
                  <c:v>235</c:v>
                </c:pt>
              </c:numCache>
            </c:numRef>
          </c:val>
          <c:extLst>
            <c:ext xmlns:c16="http://schemas.microsoft.com/office/drawing/2014/chart" uri="{C3380CC4-5D6E-409C-BE32-E72D297353CC}">
              <c16:uniqueId val="{00000007-42AF-4EE8-8232-0CE51D1B25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2774</c:v>
                </c:pt>
                <c:pt idx="3">
                  <c:v>2747</c:v>
                </c:pt>
                <c:pt idx="6">
                  <c:v>2491</c:v>
                </c:pt>
                <c:pt idx="9">
                  <c:v>2205</c:v>
                </c:pt>
                <c:pt idx="12">
                  <c:v>1916</c:v>
                </c:pt>
              </c:numCache>
            </c:numRef>
          </c:val>
          <c:extLst>
            <c:ext xmlns:c16="http://schemas.microsoft.com/office/drawing/2014/chart" uri="{C3380CC4-5D6E-409C-BE32-E72D297353CC}">
              <c16:uniqueId val="{00000008-42AF-4EE8-8232-0CE51D1B25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2AF-4EE8-8232-0CE51D1B25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5418</c:v>
                </c:pt>
                <c:pt idx="3">
                  <c:v>5610</c:v>
                </c:pt>
                <c:pt idx="6">
                  <c:v>5627</c:v>
                </c:pt>
                <c:pt idx="9">
                  <c:v>5533</c:v>
                </c:pt>
                <c:pt idx="12">
                  <c:v>5580</c:v>
                </c:pt>
              </c:numCache>
            </c:numRef>
          </c:val>
          <c:extLst>
            <c:ext xmlns:c16="http://schemas.microsoft.com/office/drawing/2014/chart" uri="{C3380CC4-5D6E-409C-BE32-E72D297353CC}">
              <c16:uniqueId val="{0000000A-42AF-4EE8-8232-0CE51D1B25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1970</c:v>
                </c:pt>
                <c:pt idx="2">
                  <c:v>#N/A</c:v>
                </c:pt>
                <c:pt idx="3">
                  <c:v>#N/A</c:v>
                </c:pt>
                <c:pt idx="4">
                  <c:v>2176</c:v>
                </c:pt>
                <c:pt idx="5">
                  <c:v>#N/A</c:v>
                </c:pt>
                <c:pt idx="6">
                  <c:v>#N/A</c:v>
                </c:pt>
                <c:pt idx="7">
                  <c:v>2052</c:v>
                </c:pt>
                <c:pt idx="8">
                  <c:v>#N/A</c:v>
                </c:pt>
                <c:pt idx="9">
                  <c:v>#N/A</c:v>
                </c:pt>
                <c:pt idx="10">
                  <c:v>1802</c:v>
                </c:pt>
                <c:pt idx="11">
                  <c:v>#N/A</c:v>
                </c:pt>
                <c:pt idx="12">
                  <c:v>#N/A</c:v>
                </c:pt>
                <c:pt idx="13">
                  <c:v>1778</c:v>
                </c:pt>
                <c:pt idx="14">
                  <c:v>#N/A</c:v>
                </c:pt>
              </c:numCache>
            </c:numRef>
          </c:val>
          <c:smooth val="0"/>
          <c:extLst>
            <c:ext xmlns:c16="http://schemas.microsoft.com/office/drawing/2014/chart" uri="{C3380CC4-5D6E-409C-BE32-E72D297353CC}">
              <c16:uniqueId val="{0000000B-42AF-4EE8-8232-0CE51D1B25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1416</c:v>
                </c:pt>
                <c:pt idx="1">
                  <c:v>1226</c:v>
                </c:pt>
                <c:pt idx="2">
                  <c:v>1227</c:v>
                </c:pt>
              </c:numCache>
            </c:numRef>
          </c:val>
          <c:extLst>
            <c:ext xmlns:c16="http://schemas.microsoft.com/office/drawing/2014/chart" uri="{C3380CC4-5D6E-409C-BE32-E72D297353CC}">
              <c16:uniqueId val="{00000000-A059-4543-A655-3A19808EE3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A059-4543-A655-3A19808EE3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1186</c:v>
                </c:pt>
                <c:pt idx="1">
                  <c:v>1336</c:v>
                </c:pt>
                <c:pt idx="2">
                  <c:v>1241</c:v>
                </c:pt>
              </c:numCache>
            </c:numRef>
          </c:val>
          <c:extLst>
            <c:ext xmlns:c16="http://schemas.microsoft.com/office/drawing/2014/chart" uri="{C3380CC4-5D6E-409C-BE32-E72D297353CC}">
              <c16:uniqueId val="{00000002-A059-4543-A655-3A19808EE3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{01571328-3A81-427F-B9C3-D8A0DC5DF0FA}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699-4732-B8F9-B16D46B19D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{4152C848-9A20-46BC-B449-AB40EA63B8EA}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99-4732-B8F9-B16D46B19D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{3F06D185-2DB4-4C51-AD0D-CC8AF7B55BC1}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99-4732-B8F9-B16D46B19D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{7B04C42C-3B70-458B-BBA6-61B6FA67C1D6}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99-4732-B8F9-B16D46B19D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{4F84DF48-4EBD-4666-84CA-7D554DA49BE4}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99-4732-B8F9-B16D46B19D4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{E18C599C-1086-4B31-9FA6-6C595454908D}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699-4732-B8F9-B16D46B19D4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{D6248808-8507-4BC1-9BAE-0BE9AC6148FB}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699-4732-B8F9-B16D46B19D4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{DC98CD42-FA41-4254-BCC2-0447E7342906}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699-4732-B8F9-B16D46B19D4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{AE0021A0-4D5A-460A-B37F-DFB6374EED9B}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699-4732-B8F9-B16D46B19D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63.1</c:v>
                </c:pt>
                <c:pt idx="16">
                  <c:v>61.1</c:v>
                </c:pt>
                <c:pt idx="24">
                  <c:v>62.5</c:v>
                </c:pt>
                <c:pt idx="32">
                  <c:v>60.8</c:v>
                </c:pt>
              </c:numCache>
            </c:numRef>
          </c:xVal>
          <c:yVal>
            <c:numRef>
              <c:f>公会計指標分析・財政指標組合せ分析表!$BP$51:$DC$51</c:f>
              <c:numCache>
                <c:formatCode>#,##0.0;"▲ "#,##0.0</c:formatCode>
                <c:ptCount val="40"/>
                <c:pt idx="0">
                  <c:v>89.5</c:v>
                </c:pt>
                <c:pt idx="8">
                  <c:v>101.2</c:v>
                </c:pt>
                <c:pt idx="16">
                  <c:v>97</c:v>
                </c:pt>
                <c:pt idx="24">
                  <c:v>87.3</c:v>
                </c:pt>
                <c:pt idx="32">
                  <c:v>85.2</c:v>
                </c:pt>
              </c:numCache>
            </c:numRef>
          </c:yVal>
          <c:smooth val="0"/>
          <c:extLst>
            <c:ext xmlns:c16="http://schemas.microsoft.com/office/drawing/2014/chart" uri="{C3380CC4-5D6E-409C-BE32-E72D297353CC}">
              <c16:uniqueId val="{00000009-C699-4732-B8F9-B16D46B19D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{A80A3DDB-2910-45DC-933A-CE63E8E44430}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699-4732-B8F9-B16D46B19D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{AB5B3DCF-1D95-4C94-9B6A-E70B3BA62E9B}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99-4732-B8F9-B16D46B19D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{1258307D-12BB-4A72-9F64-CD802E98B458}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99-4732-B8F9-B16D46B19D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{B9B55FD3-EA51-4A5B-A8B1-24F546E6848B}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99-4732-B8F9-B16D46B19D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{4FE57FC1-A6EF-414E-93D2-2254915AF739}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99-4732-B8F9-B16D46B19D4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{61E05727-CC67-4BC7-8F95-4505E32C8869}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699-4732-B8F9-B16D46B19D4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{15661418-C434-42AD-A737-1156D79A059E}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699-4732-B8F9-B16D46B19D4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{CC827D4F-8EF0-4101-92B7-0CD4C56F549D}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699-4732-B8F9-B16D46B19D4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{85501AF5-2916-458A-A2AE-CE52FA9DB4D0}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699-4732-B8F9-B16D46B19D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699-4732-B8F9-B16D46B19D42}"/>
            </c:ext>
          </c:extLst>
        </c:ser>
        <c:dLbls>
          <c:showLegendKey val="0"/>
          <c:showVal val="1"/>
          <c:showCatName val="0"/>
          <c:showSerName val="0"/>
          <c:showPercent val="0"/>
          <c:showBubbleSize val="0"/>
        </c:dLbls>
        <c:axId val="46179840"/>
        <c:axId val="46181760"/>
      </c:scatterChart>
      <c:valAx>
        <c:axId val="46179840"/>
        <c:scaling>
          <c:orientation val="minMax"/>
          <c:max val="63.6"/>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{93D969EF-2CA0-47F3-B025-4C68EB315463}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EA2-4A12-99A4-71E2927D9E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{3C8C2E9D-125F-4693-B728-656EF537A686}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A2-4A12-99A4-71E2927D9E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{36CFC0A5-5A2A-41F3-8846-55443BFA84AE}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A2-4A12-99A4-71E2927D9E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{8CBF3979-E397-403E-A9B7-0C14895AFA27}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A2-4A12-99A4-71E2927D9E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{DA176324-7265-4715-9741-A2909E6172F7}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A2-4A12-99A4-71E2927D9E5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{8D11287C-E8F0-4727-879F-010860ACCE38}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EA2-4A12-99A4-71E2927D9E5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{15180640-F23D-4817-9516-42AD21AE61E5}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EA2-4A12-99A4-71E2927D9E5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{E08F4D9C-7FC3-419D-BBC6-FD77F059DBF9}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EA2-4A12-99A4-71E2927D9E5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{7E8EA88D-39DA-4D8B-ABDE-BFB8A149E253}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EA2-4A12-99A4-71E2927D9E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6.9</c:v>
                </c:pt>
                <c:pt idx="16">
                  <c:v>7.4</c:v>
                </c:pt>
                <c:pt idx="24">
                  <c:v>8.1999999999999993</c:v>
                </c:pt>
                <c:pt idx="32">
                  <c:v>9.4</c:v>
                </c:pt>
              </c:numCache>
            </c:numRef>
          </c:xVal>
          <c:yVal>
            <c:numRef>
              <c:f>公会計指標分析・財政指標組合せ分析表!$BP$73:$DC$73</c:f>
              <c:numCache>
                <c:formatCode>#,##0.0;"▲ "#,##0.0</c:formatCode>
                <c:ptCount val="40"/>
                <c:pt idx="0">
                  <c:v>89.5</c:v>
                </c:pt>
                <c:pt idx="8">
                  <c:v>101.2</c:v>
                </c:pt>
                <c:pt idx="16">
                  <c:v>97</c:v>
                </c:pt>
                <c:pt idx="24">
                  <c:v>87.3</c:v>
                </c:pt>
                <c:pt idx="32">
                  <c:v>85.2</c:v>
                </c:pt>
              </c:numCache>
            </c:numRef>
          </c:yVal>
          <c:smooth val="0"/>
          <c:extLst>
            <c:ext xmlns:c16="http://schemas.microsoft.com/office/drawing/2014/chart" uri="{C3380CC4-5D6E-409C-BE32-E72D297353CC}">
              <c16:uniqueId val="{00000009-8EA2-4A12-99A4-71E2927D9E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{8AA6DED2-2A8F-46F8-8337-DAD7A3B7AF65}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EA2-4A12-99A4-71E2927D9E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{C6492993-9EC8-44BD-8AB9-B33ABAB9B6BC}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A2-4A12-99A4-71E2927D9E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{9D8254A2-0D99-4901-AC2F-5AC05AB05E43}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A2-4A12-99A4-71E2927D9E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{ED8D86B9-1120-4A72-B343-91E978E510C9}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A2-4A12-99A4-71E2927D9E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{63FE8850-710A-423D-802B-F927F49FA62B}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A2-4A12-99A4-71E2927D9E5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{9AA1E79D-FAB8-4AE3-A178-1524AFC5F17D}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EA2-4A12-99A4-71E2927D9E5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{4FF1C627-19D2-4841-8DFC-E801580AA712}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EA2-4A12-99A4-71E2927D9E51}"/>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{E451109B-4CDC-4261-BA05-F27B57F2A0E8}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EA2-4A12-99A4-71E2927D9E51}"/>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{0CA266B5-9A13-4ECB-B910-06B697D37213}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EA2-4A12-99A4-71E2927D9E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EA2-4A12-99A4-71E2927D9E51}"/>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北海道木古内町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元利償還金等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のうち、一般会計に係る元利償還金が北海道新幹線開業に伴う駅周辺整備等に係る元利償還金の増により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百万円増加しているため、合計では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lang="ja-JP" altLang="ja-JP" sz="1100" baseline="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一方で算入公債費等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については、過疎対策事業債</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償還費に係る基準財政需要額が増加していること等から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百万円増加しているが、元利償還金等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の増の方が大きいため、実質公債費比率の分子が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単年度の実質公債費比率</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2.20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上昇している。</a:t>
          </a:r>
          <a:endParaRPr lang="ja-JP" altLang="ja-JP" sz="1100" baseline="0">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今後は駅周辺整備に係る元利償還金が更に増加する見込みであるため、第</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次振興計画に基づき計画的な起債借入に努め、実質公債費比率の上昇抑制を図っていく。</a:t>
          </a:r>
          <a:endParaRPr lang="ja-JP" altLang="ja-JP" sz="1100" baseline="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当町では満期一括償還地方債の借入を行っていないため数値が掲載されない</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baseline="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北海道木古内町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病院事業・高齢者介護サービス事業等に係る公営企業債等繰入見込額の減</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定年退職</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に伴う職員数の減により退職手当負担見込額が減少し</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、合計で</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216</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baseline="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一方で充当可能財源等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については、令和元</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の繰入がなかったことから、充当可能基金はほぼ横ばいとなっているが、基準財政需要額算入見込額が、財源対策債、臨時財政対策債、過疎対策事業債償還費の減等により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263</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百万円減少し、合計では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192</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百万円の減となっているが、将来負担額</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の減の方が充当可能財源等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の減を上回っていることから、</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今後は、インフラ・公共施設等の長寿命化対策や公営住宅の建替・除却等による将来負担増が見込まれるため、平成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年度に策定した公共施設等総合管理計画を基に計画的な起債借入を進め、地方債残高の増加を抑制するとともに、引き続き経費節減に取り組み充当可能基金の上積みに努め、比率の低減を図っていく。</a:t>
          </a:r>
          <a:endParaRPr lang="ja-JP" altLang="ja-JP" sz="1100" baseline="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北海道木古内町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積立額については、基金利子収入及びふるさと納税に係る寄附金収入約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百万円をその他特定目的基金（教育基金及びまちづくり応援基金）に積み立てている。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取り崩しについては、令和元年度は財政調整基金の繰入がなかったため、財政調整基金残高はほぼ横ばいとなっているが、その他特定目的基金では、ふるさと納税分の教育基金及びまちづくり応援基金繰入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百万円、江差～木古内間のバス運行に係る補助金への江差線代替輸送確保基金の繰入が約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に造成した中小企業・小規模企業経営改善等支援基金の繰入が約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百万円あったため、基金全体の残高は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基金の使途の明確化を図るため、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必要に応じて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財政調整基金を取り崩し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個々の特定目的基金を積み立て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ていくことを予定している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100" baseline="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・江差線代替輸送確保基金：ＪＲ江差木古内線の廃止に伴う代替輸送事業（バス運行）の財政需要に充当する。</a:t>
          </a:r>
          <a:endParaRPr lang="ja-JP" altLang="ja-JP" sz="1100" baseline="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・旧江差線施設解体撤去事業準備基金：ＪＲ江差木古内線の廃止に伴い譲渡された鉄道関連施設の解体撤去等に要する経費に充当する。</a:t>
          </a:r>
          <a:endParaRPr lang="ja-JP" altLang="ja-JP" sz="1100" baseline="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・木古内町企業振興促進基金：企業の新規立地、設備投資等を促進するために必要な施策の財源として充当する。</a:t>
          </a:r>
          <a:endParaRPr lang="ja-JP" altLang="ja-JP" sz="1100" baseline="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・木古内町地域福祉基金：在宅福祉の普及及び向上、健康及び生きがいづくりの推進その他の地域福祉の推進を図るために必要な施策の財源として充当する。</a:t>
          </a:r>
          <a:endParaRPr lang="ja-JP" altLang="ja-JP" sz="1100" baseline="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・木古内町中小企業・小規模企業経営改善等支援基金：町内の中小企業・小規模企業の成長発展及び事業の持続的発展並びに地域経済の活性化を図るために必要な施策の財源として充当する。</a:t>
          </a:r>
          <a:endParaRPr lang="ja-JP" altLang="ja-JP" sz="1100" baseline="0">
            <a:effectLst/>
            <a:latin typeface="ＭＳ Ｐゴシック" panose="020B0600070205080204" pitchFamily="50" charset="-128"/>
            <a:ea typeface="ＭＳ Ｐゴシック" panose="020B0600070205080204" pitchFamily="50" charset="-128"/>
          </a:endParaRPr>
        </a:p>
        <a:p>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baseline="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積立額は基金利子収入及びふるさと納税に係る寄附金収入約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百万円を教育基金</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まちづくり応援基金に積み立てている。</a:t>
          </a:r>
          <a:endParaRPr lang="ja-JP" altLang="ja-JP" sz="1100" baseline="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取り崩しについては、特定目的基金に係る各種事業に</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百万円を充当しており、特定目的基金全体の対前年度比は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baseline="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令和元年度から森林環境譲与税交付金を森林環境譲与税基金に積み立て、各種森林振興施策に充当しているが、令和元年度は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百万円積み立てに対し、</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百万円を繰り入れたため、残高はゼロとなっている。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baseline="0">
            <a:effectLst/>
            <a:latin typeface="ＭＳ Ｐゴシック" panose="020B0600070205080204" pitchFamily="50" charset="-128"/>
            <a:ea typeface="ＭＳ Ｐゴシック" panose="020B0600070205080204" pitchFamily="50" charset="-128"/>
          </a:endParaRPr>
        </a:p>
        <a:p>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baseline="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江差線代替輸送確保基金は、ＪＲ江差木古内線の廃止に伴う代替輸送事業（バス運行）に係る費用負担に対して、木古内町のほか上ノ国町、江差町の３町分を、ＪＲから運行支援金として受領し基金積立しているため、基金残高がなくなるまでは基金を充当し、残高がなくなった際には３町で負担方法等を協議することとしている。</a:t>
          </a:r>
          <a:endParaRPr lang="ja-JP" altLang="ja-JP" sz="1100" baseline="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旧江差線施設解体撤去事業準備基金は、ＪＲ江差木古内線の廃止に伴い支障となる鉄路・橋梁・駅舎等の解体撤去費をＪＲから受領し基金積立しているため、基金残高の範囲内で必要な鉄道関連施設の撤去を行い、残額が発生する場合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若しくは特定目的基金への積み替えを検討することとしている。</a:t>
          </a:r>
          <a:endParaRPr lang="ja-JP" altLang="ja-JP" sz="1100" baseline="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・木古内町企業振興促進基金は、現在の基金残高の範囲内で、企業の新規立地、設備投資等に対して申請の都度、内容を審査のうえ助成金を交付することとしている。</a:t>
          </a:r>
          <a:endParaRPr lang="ja-JP" altLang="ja-JP" sz="1100" baseline="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木古内町地域福祉基金は、民間の特別養護老人ホームの解散に伴い町に譲渡された土地及び施設を、他の民間事業者等に譲渡するための改修若しくは解体費用に充当するほか、地域福祉の振興に係る施策に充当することとしている。</a:t>
          </a:r>
          <a:endParaRPr lang="ja-JP" altLang="ja-JP" sz="1100" baseline="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木古内町中小企業・小規模企業経営改善等支援基金は、町内の中小企業・小規模企業が行う設備投資等に対して、内容を審査のうえ補助金を交付することとしており、平成３０年度から５年間、基金残高を上限に交付することとしてい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令和元年度については、財政調整基金の繰入がなかったため、基金利子収入の増のみとなっている。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財政の健全運営を進めるため決算剰余金を中心に一定額を積み立てることとしているが、基金の使途を明確化するため、個々の特定目的基金を造成し、必要に応じて財政調整基金を取り崩し積み立てることとしている。</a:t>
          </a:r>
          <a:endParaRPr lang="ja-JP" altLang="ja-JP" sz="1300" baseline="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また、財政調整基金残高についても、今後、標準財政規模を上限に残高の目安を検討することとしている。</a:t>
          </a:r>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年度については、基金利子収入分のみ積み立てており、取り崩しがなかったため、前年度とほぼ同額で推移している。</a:t>
          </a:r>
          <a:endParaRPr lang="ja-JP" altLang="ja-JP" sz="1300" baseline="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これまでは、財政の健全運営を進めるため財政調整基金を積み立てることとしていたが、町が策定している財政収支計画（令和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月変更）では令和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年度に地方債償還のピークを迎える見込みであるため、今後は減債基金の積立を検討する予定となっている。</a:t>
          </a:r>
          <a:endParaRPr lang="ja-JP" altLang="ja-JP" sz="1300" baseline="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3BF33FE-CC9B-4912-B79B-A0F9EDF64A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D9B9D5C-1AB5-4CD4-93C0-880F90268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1D11844-D3A7-4F40-8BCC-666E888861D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F48BC90-38DC-40B4-9C96-11E773073788}"/>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F43854C-4618-41C0-9BFE-4781C0966FE2}"/>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CACF72F-50D2-4CD9-B4D5-32DABE635E59}"/>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北海道木古内町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1C477C1-52A5-40E1-981E-A9A006569F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2425A7E-F97C-465B-A292-C66EFAD3A8A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961B3D5-3A75-41A9-A5C9-7E91279FD42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26F7DDA-DEDA-4682-B550-4F12D090583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494C052-8AC7-418D-9423-7FFCF422B464}"/>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CC7BE59-0B43-434E-971A-F10F7EFB217E}"/>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4,066
4,043
221.87
4,248,120
4,188,080
58,815
2,592,675
5,580,181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CB5EBB5-021D-4B02-B7EA-7FE9FD9E94EC}"/>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2B33FEA-911C-4240-A5AD-786E2A099A14}"/>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5A48F03-1115-42F4-AB1B-51677EEB34E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7FA966C-FD9E-4991-BE01-8705593629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14DAA9C-F98A-4385-8830-F94E9DE9592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DF0E0E1-8F83-42C3-9707-A3FE85DC6A5C}"/>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E0B5FCB-FB43-45A8-B687-1F6FD6F9171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062F215-5983-48D5-8116-310657757AA4}"/>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F7518F0-58AA-41F0-B134-A0082FCF6AA2}"/>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74D20A3-57F7-42A1-A217-AE4CABDF81B3}"/>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83F159E-5D83-46AF-AB3D-471AAA1FFE0D}"/>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DDCEE91-9444-4DFF-9841-6925A42327A5}"/>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FE8BD44-3FBE-4A96-A393-9B6E62209A8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5544DBF-E8E8-4B24-9941-A44AD34FB9BD}"/>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E27EBCA-54EB-4827-8F07-BE3B74E8B526}"/>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0511C85-2F13-441E-B9BC-33BA441670A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2F801E4-CDC6-441D-ADCA-48D9EFDC0C8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9FDB97D-1C29-4A8B-917B-430C5C4FD31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BF409D4-8A3B-452D-B5AE-00DD1B8F5599}"/>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6879A65-3717-44F5-A929-2CAE3D144B01}"/>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A7B59A7-A4E3-4BEA-AE17-789D7492499C}"/>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0D97625-5BC3-4E70-91B9-AC927AC1F17E}"/>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E2860AE-88F6-4071-8DA2-3A07DA3D355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FF83BB2-0E0B-40B9-AEFB-6FF096BA5475}"/>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B87906A-2813-4038-97B5-61C4469FC29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A22FE4A-27BB-4E1F-8D3E-383BE18E205C}"/>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C0D44A3-F14C-4671-8975-3CF070E02611}"/>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799DA22-4C67-4074-908F-DD951B31DC6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1E37EC1-F439-4372-BCA9-C890501E194C}"/>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A0E3A04-9AE6-4CA4-B922-E8593B72F2F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9DDD6BA-A321-4888-97D9-F2DC17EBEC4C}"/>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730F1CE-BDC7-4375-ABCB-098A577C6E66}"/>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D3552C1-92DA-4A7B-B1C5-C003447289B9}"/>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3A25E54-A75B-4EC5-83EF-7282BDC47E01}"/>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7069CAB-0D5F-42E8-95C4-03AB379CF4C2}"/>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数値の比較では、全国・全道平均よりやや低く推移しており、類似団体とほぼ同水準となっている。</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との比較では</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減少しているが、これは公民館において改修工事を実施したことで長寿命化が図られ、減価償却率が低くなったことが主な要因である。その他の施設においても、公共施設等総合管理計画及び個別施設計画に基づき、実質公債費比率や将来負担比率への影響も考慮したうえで計画的に施設管理を進め、比率の低減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5FCAE05-6D89-4C60-9CA1-298631C125F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D7F7B7B-9D81-451A-AEF0-E3161F53240D}"/>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9341D49-4523-404E-8DBE-2152C408D726}"/>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9CAF850-8F8B-4CA4-B34C-BFB3CAC4A0F9}"/>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41BFB3A-3415-46AC-93B8-9C1D67B8CADB}"/>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E4CA9190-54D8-42E7-BCD8-D5E421FF9D1A}"/>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04FD2F9-A75A-43E3-9A8F-C3419F44DE15}"/>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C487305-C7EC-44AA-A86F-32DC06077C1C}"/>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9922B41-3849-41BF-AD83-040B7E88591C}"/>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7DA767F-6826-4C19-9494-62F50913BE91}"/>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76EF5AC-A74E-4CA2-BC63-8CA4EFAC89F6}"/>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64BA44B-AC80-4E63-BE78-A5FD806D1B99}"/>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B8E8578-C9E0-4367-A75D-B2644C655548}"/>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49A4F44-3E55-427E-AE76-21CD5D17E576}"/>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EEC2C925-B473-4BBC-9B01-5FB757BFB75F}"/>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E7467E8B-E141-4C3F-8F31-619CF24FD37F}"/>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5" name="直線コネクタ 64">
          <a:extLst>
            <a:ext uri="{FF2B5EF4-FFF2-40B4-BE49-F238E27FC236}">
              <a16:creationId xmlns:a16="http://schemas.microsoft.com/office/drawing/2014/main" id="{5DDD1922-CC3F-42B2-B9AA-B4FA9489C493}"/>
            </a:ext>
          </a:extLst>
        </xdr:cNvPr>
        <xdr:cNvCxnSpPr/>
      </xdr:nvCxnSpPr>
      <xdr:spPr>
        <a:xfrm flipV="1">
          <a:off x="4760595" y="4465743"/>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6" name="有形固定資産減価償却率最小値テキスト">
          <a:extLst>
            <a:ext uri="{FF2B5EF4-FFF2-40B4-BE49-F238E27FC236}">
              <a16:creationId xmlns:a16="http://schemas.microsoft.com/office/drawing/2014/main" id="{05708E87-DC8D-48C5-AE99-C7E0E56EC0DD}"/>
            </a:ext>
          </a:extLst>
        </xdr:cNvPr>
        <xdr:cNvSpPr txBox="1"/>
      </xdr:nvSpPr>
      <xdr:spPr>
        <a:xfrm>
          <a:off x="4813300"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7" name="直線コネクタ 66">
          <a:extLst>
            <a:ext uri="{FF2B5EF4-FFF2-40B4-BE49-F238E27FC236}">
              <a16:creationId xmlns:a16="http://schemas.microsoft.com/office/drawing/2014/main" id="{AD83C29D-3B5E-40D0-AFF7-D44C0CA5F754}"/>
            </a:ext>
          </a:extLst>
        </xdr:cNvPr>
        <xdr:cNvCxnSpPr/>
      </xdr:nvCxnSpPr>
      <xdr:spPr>
        <a:xfrm>
          <a:off x="4673600" y="588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68" name="有形固定資産減価償却率最大値テキスト">
          <a:extLst>
            <a:ext uri="{FF2B5EF4-FFF2-40B4-BE49-F238E27FC236}">
              <a16:creationId xmlns:a16="http://schemas.microsoft.com/office/drawing/2014/main" id="{0B39AB13-BD54-4A3C-822A-93066F73F221}"/>
            </a:ext>
          </a:extLst>
        </xdr:cNvPr>
        <xdr:cNvSpPr txBox="1"/>
      </xdr:nvSpPr>
      <xdr:spPr>
        <a:xfrm>
          <a:off x="4813300" y="424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69" name="直線コネクタ 68">
          <a:extLst>
            <a:ext uri="{FF2B5EF4-FFF2-40B4-BE49-F238E27FC236}">
              <a16:creationId xmlns:a16="http://schemas.microsoft.com/office/drawing/2014/main" id="{E667E54C-13DB-429C-8155-59AD70B6B236}"/>
            </a:ext>
          </a:extLst>
        </xdr:cNvPr>
        <xdr:cNvCxnSpPr/>
      </xdr:nvCxnSpPr>
      <xdr:spPr>
        <a:xfrm>
          <a:off x="4673600" y="44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0" name="有形固定資産減価償却率平均値テキスト">
          <a:extLst>
            <a:ext uri="{FF2B5EF4-FFF2-40B4-BE49-F238E27FC236}">
              <a16:creationId xmlns:a16="http://schemas.microsoft.com/office/drawing/2014/main" id="{827C3F4D-B2C4-4D3B-81FF-BDBE17A65C83}"/>
            </a:ext>
          </a:extLst>
        </xdr:cNvPr>
        <xdr:cNvSpPr txBox="1"/>
      </xdr:nvSpPr>
      <xdr:spPr>
        <a:xfrm>
          <a:off x="4813300" y="50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1" name="フローチャート: 判断 70">
          <a:extLst>
            <a:ext uri="{FF2B5EF4-FFF2-40B4-BE49-F238E27FC236}">
              <a16:creationId xmlns:a16="http://schemas.microsoft.com/office/drawing/2014/main" id="{1F27001E-2911-4271-98CA-C8115A202368}"/>
            </a:ext>
          </a:extLst>
        </xdr:cNvPr>
        <xdr:cNvSpPr/>
      </xdr:nvSpPr>
      <xdr:spPr>
        <a:xfrm>
          <a:off x="47117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2" name="フローチャート: 判断 71">
          <a:extLst>
            <a:ext uri="{FF2B5EF4-FFF2-40B4-BE49-F238E27FC236}">
              <a16:creationId xmlns:a16="http://schemas.microsoft.com/office/drawing/2014/main" id="{26CC9879-F9B4-45FC-B30C-8CD890589FA1}"/>
            </a:ext>
          </a:extLst>
        </xdr:cNvPr>
        <xdr:cNvSpPr/>
      </xdr:nvSpPr>
      <xdr:spPr>
        <a:xfrm>
          <a:off x="4000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3" name="フローチャート: 判断 72">
          <a:extLst>
            <a:ext uri="{FF2B5EF4-FFF2-40B4-BE49-F238E27FC236}">
              <a16:creationId xmlns:a16="http://schemas.microsoft.com/office/drawing/2014/main" id="{3FD1CCDF-D758-4BE0-80D8-AD286050D36B}"/>
            </a:ext>
          </a:extLst>
        </xdr:cNvPr>
        <xdr:cNvSpPr/>
      </xdr:nvSpPr>
      <xdr:spPr>
        <a:xfrm>
          <a:off x="3238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4" name="フローチャート: 判断 73">
          <a:extLst>
            <a:ext uri="{FF2B5EF4-FFF2-40B4-BE49-F238E27FC236}">
              <a16:creationId xmlns:a16="http://schemas.microsoft.com/office/drawing/2014/main" id="{4FF7AC31-E2A8-4D93-826C-6B5E8AC29996}"/>
            </a:ext>
          </a:extLst>
        </xdr:cNvPr>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a:extLst>
            <a:ext uri="{FF2B5EF4-FFF2-40B4-BE49-F238E27FC236}">
              <a16:creationId xmlns:a16="http://schemas.microsoft.com/office/drawing/2014/main" id="{01A5B69D-EB44-4AD6-85C5-0A689DF15B08}"/>
            </a:ext>
          </a:extLst>
        </xdr:cNvPr>
        <xdr:cNvSpPr/>
      </xdr:nvSpPr>
      <xdr:spPr>
        <a:xfrm>
          <a:off x="1714500" y="510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8C7C91B-EA97-4CD0-95B5-A9C60114A316}"/>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05EBACF-ECE5-4999-9BCC-1DC18EA3D1BE}"/>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1D97BD4-F8C5-4ABF-9396-54BFEA1CCC3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1BFC764-9C32-4D63-8098-E41D6FFB20A7}"/>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46BB742-8876-45DE-9553-74C03AF46EED}"/>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81" name="楕円 80">
          <a:extLst>
            <a:ext uri="{FF2B5EF4-FFF2-40B4-BE49-F238E27FC236}">
              <a16:creationId xmlns:a16="http://schemas.microsoft.com/office/drawing/2014/main" id="{569006C6-6938-490E-8D52-E208F8022B6F}"/>
            </a:ext>
          </a:extLst>
        </xdr:cNvPr>
        <xdr:cNvSpPr/>
      </xdr:nvSpPr>
      <xdr:spPr>
        <a:xfrm>
          <a:off x="4711700" y="5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73889</xdr:rowOff>
    </xdr:from>
    <xdr:ext cx="405111" cy="259045"/>
    <xdr:sp macro="" textlink="">
      <xdr:nvSpPr>
        <xdr:cNvPr id="82" name="有形固定資産減価償却率該当値テキスト">
          <a:extLst>
            <a:ext uri="{FF2B5EF4-FFF2-40B4-BE49-F238E27FC236}">
              <a16:creationId xmlns:a16="http://schemas.microsoft.com/office/drawing/2014/main" id="{7257AB5D-F286-44BA-BD4E-1BEED1BF91E0}"/>
            </a:ext>
          </a:extLst>
        </xdr:cNvPr>
        <xdr:cNvSpPr txBox="1"/>
      </xdr:nvSpPr>
      <xdr:spPr>
        <a:xfrm>
          <a:off x="4813300" y="521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156633</xdr:rowOff>
    </xdr:from>
    <xdr:to>
      <xdr:col>19</xdr:col>
      <xdr:colOff>187325</xdr:colOff>
      <xdr:row>31</xdr:row>
      <xdr:rowOff>86783</xdr:rowOff>
    </xdr:to>
    <xdr:sp macro="" textlink="">
      <xdr:nvSpPr>
        <xdr:cNvPr id="83" name="楕円 82">
          <a:extLst>
            <a:ext uri="{FF2B5EF4-FFF2-40B4-BE49-F238E27FC236}">
              <a16:creationId xmlns:a16="http://schemas.microsoft.com/office/drawing/2014/main" id="{F5D3D092-9261-4B9F-BEA1-AD7EDD881718}"/>
            </a:ext>
          </a:extLst>
        </xdr:cNvPr>
        <xdr:cNvSpPr/>
      </xdr:nvSpPr>
      <xdr:spPr>
        <a:xfrm>
          <a:off x="4000500" y="53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31</xdr:row>
      <xdr:rowOff>35983</xdr:rowOff>
    </xdr:to>
    <xdr:cxnSp macro="">
      <xdr:nvCxnSpPr>
        <xdr:cNvPr id="84" name="直線コネクタ 83">
          <a:extLst>
            <a:ext uri="{FF2B5EF4-FFF2-40B4-BE49-F238E27FC236}">
              <a16:creationId xmlns:a16="http://schemas.microsoft.com/office/drawing/2014/main" id="{9632F999-E8ED-4D7D-B64F-5A9B890A2025}"/>
            </a:ext>
          </a:extLst>
        </xdr:cNvPr>
        <xdr:cNvCxnSpPr/>
      </xdr:nvCxnSpPr>
      <xdr:spPr>
        <a:xfrm flipV="1">
          <a:off x="4051300" y="5289762"/>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5" name="楕円 84">
          <a:extLst>
            <a:ext uri="{FF2B5EF4-FFF2-40B4-BE49-F238E27FC236}">
              <a16:creationId xmlns:a16="http://schemas.microsoft.com/office/drawing/2014/main" id="{CC024574-2472-4F18-9E7F-BFED604A4834}"/>
            </a:ext>
          </a:extLst>
        </xdr:cNvPr>
        <xdr:cNvSpPr/>
      </xdr:nvSpPr>
      <xdr:spPr>
        <a:xfrm>
          <a:off x="3238500" y="52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35983</xdr:rowOff>
    </xdr:to>
    <xdr:cxnSp macro="">
      <xdr:nvCxnSpPr>
        <xdr:cNvPr id="86" name="直線コネクタ 85">
          <a:extLst>
            <a:ext uri="{FF2B5EF4-FFF2-40B4-BE49-F238E27FC236}">
              <a16:creationId xmlns:a16="http://schemas.microsoft.com/office/drawing/2014/main" id="{0560CB8E-D007-4207-8534-CABEB7DA32C8}"/>
            </a:ext>
          </a:extLst>
        </xdr:cNvPr>
        <xdr:cNvCxnSpPr/>
      </xdr:nvCxnSpPr>
      <xdr:spPr>
        <a:xfrm>
          <a:off x="3289300" y="530055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6773</xdr:rowOff>
    </xdr:from>
    <xdr:to>
      <xdr:col>11</xdr:col>
      <xdr:colOff>187325</xdr:colOff>
      <xdr:row>31</xdr:row>
      <xdr:rowOff>108373</xdr:rowOff>
    </xdr:to>
    <xdr:sp macro="" textlink="">
      <xdr:nvSpPr>
        <xdr:cNvPr id="87" name="楕円 86">
          <a:extLst>
            <a:ext uri="{FF2B5EF4-FFF2-40B4-BE49-F238E27FC236}">
              <a16:creationId xmlns:a16="http://schemas.microsoft.com/office/drawing/2014/main" id="{77D6E18C-424E-4000-B0A7-4D438010CFA8}"/>
            </a:ext>
          </a:extLst>
        </xdr:cNvPr>
        <xdr:cNvSpPr/>
      </xdr:nvSpPr>
      <xdr:spPr>
        <a:xfrm>
          <a:off x="2476500" y="53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157057</xdr:rowOff>
    </xdr:from>
    <xdr:to>
      <xdr:col>15</xdr:col>
      <xdr:colOff>136525</xdr:colOff>
      <xdr:row>31</xdr:row>
      <xdr:rowOff>57573</xdr:rowOff>
    </xdr:to>
    <xdr:cxnSp macro="">
      <xdr:nvCxnSpPr>
        <xdr:cNvPr id="88" name="直線コネクタ 87">
          <a:extLst>
            <a:ext uri="{FF2B5EF4-FFF2-40B4-BE49-F238E27FC236}">
              <a16:creationId xmlns:a16="http://schemas.microsoft.com/office/drawing/2014/main" id="{32BC1B73-140F-4B41-B43B-A68008263F84}"/>
            </a:ext>
          </a:extLst>
        </xdr:cNvPr>
        <xdr:cNvCxnSpPr/>
      </xdr:nvCxnSpPr>
      <xdr:spPr>
        <a:xfrm flipV="1">
          <a:off x="2527300" y="5300557"/>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52282</xdr:rowOff>
    </xdr:from>
    <xdr:to>
      <xdr:col>7</xdr:col>
      <xdr:colOff>187325</xdr:colOff>
      <xdr:row>30</xdr:row>
      <xdr:rowOff>153882</xdr:rowOff>
    </xdr:to>
    <xdr:sp macro="" textlink="">
      <xdr:nvSpPr>
        <xdr:cNvPr id="89" name="楕円 88">
          <a:extLst>
            <a:ext uri="{FF2B5EF4-FFF2-40B4-BE49-F238E27FC236}">
              <a16:creationId xmlns:a16="http://schemas.microsoft.com/office/drawing/2014/main" id="{64E22F01-A500-494A-BC47-2C3BCDC9A628}"/>
            </a:ext>
          </a:extLst>
        </xdr:cNvPr>
        <xdr:cNvSpPr/>
      </xdr:nvSpPr>
      <xdr:spPr>
        <a:xfrm>
          <a:off x="1714500" y="51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103082</xdr:rowOff>
    </xdr:from>
    <xdr:to>
      <xdr:col>11</xdr:col>
      <xdr:colOff>136525</xdr:colOff>
      <xdr:row>31</xdr:row>
      <xdr:rowOff>57573</xdr:rowOff>
    </xdr:to>
    <xdr:cxnSp macro="">
      <xdr:nvCxnSpPr>
        <xdr:cNvPr id="90" name="直線コネクタ 89">
          <a:extLst>
            <a:ext uri="{FF2B5EF4-FFF2-40B4-BE49-F238E27FC236}">
              <a16:creationId xmlns:a16="http://schemas.microsoft.com/office/drawing/2014/main" id="{6E6FD356-7422-49FA-866E-9DA67697E1B9}"/>
            </a:ext>
          </a:extLst>
        </xdr:cNvPr>
        <xdr:cNvCxnSpPr/>
      </xdr:nvCxnSpPr>
      <xdr:spPr>
        <a:xfrm>
          <a:off x="1765300" y="5246582"/>
          <a:ext cx="762000" cy="1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91" name="n_1aveValue有形固定資産減価償却率">
          <a:extLst>
            <a:ext uri="{FF2B5EF4-FFF2-40B4-BE49-F238E27FC236}">
              <a16:creationId xmlns:a16="http://schemas.microsoft.com/office/drawing/2014/main" id="{CE7587BA-22BB-403F-BD03-B291F4B56E16}"/>
            </a:ext>
          </a:extLst>
        </xdr:cNvPr>
        <xdr:cNvSpPr txBox="1"/>
      </xdr:nvSpPr>
      <xdr:spPr>
        <a:xfrm>
          <a:off x="38360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2" name="n_2aveValue有形固定資産減価償却率">
          <a:extLst>
            <a:ext uri="{FF2B5EF4-FFF2-40B4-BE49-F238E27FC236}">
              <a16:creationId xmlns:a16="http://schemas.microsoft.com/office/drawing/2014/main" id="{8FF8DDCB-3B0E-4A47-8B85-9DFDA701748A}"/>
            </a:ext>
          </a:extLst>
        </xdr:cNvPr>
        <xdr:cNvSpPr txBox="1"/>
      </xdr:nvSpPr>
      <xdr:spPr>
        <a:xfrm>
          <a:off x="3086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3" name="n_3aveValue有形固定資産減価償却率">
          <a:extLst>
            <a:ext uri="{FF2B5EF4-FFF2-40B4-BE49-F238E27FC236}">
              <a16:creationId xmlns:a16="http://schemas.microsoft.com/office/drawing/2014/main" id="{27F27DD4-1096-4BE5-A83B-0E81BC8E99D9}"/>
            </a:ext>
          </a:extLst>
        </xdr:cNvPr>
        <xdr:cNvSpPr txBox="1"/>
      </xdr:nvSpPr>
      <xdr:spPr>
        <a:xfrm>
          <a:off x="2324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4" name="n_4aveValue有形固定資産減価償却率">
          <a:extLst>
            <a:ext uri="{FF2B5EF4-FFF2-40B4-BE49-F238E27FC236}">
              <a16:creationId xmlns:a16="http://schemas.microsoft.com/office/drawing/2014/main" id="{33181210-FAA0-4077-B14D-93E31CED481D}"/>
            </a:ext>
          </a:extLst>
        </xdr:cNvPr>
        <xdr:cNvSpPr txBox="1"/>
      </xdr:nvSpPr>
      <xdr:spPr>
        <a:xfrm>
          <a:off x="1562744" y="4881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77910</xdr:rowOff>
    </xdr:from>
    <xdr:ext cx="405111" cy="259045"/>
    <xdr:sp macro="" textlink="">
      <xdr:nvSpPr>
        <xdr:cNvPr id="95" name="n_1mainValue有形固定資産減価償却率">
          <a:extLst>
            <a:ext uri="{FF2B5EF4-FFF2-40B4-BE49-F238E27FC236}">
              <a16:creationId xmlns:a16="http://schemas.microsoft.com/office/drawing/2014/main" id="{2A9DC556-A3FC-4EAF-8350-DD7CF7A09FE0}"/>
            </a:ext>
          </a:extLst>
        </xdr:cNvPr>
        <xdr:cNvSpPr txBox="1"/>
      </xdr:nvSpPr>
      <xdr:spPr>
        <a:xfrm>
          <a:off x="3836044" y="539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6" name="n_2mainValue有形固定資産減価償却率">
          <a:extLst>
            <a:ext uri="{FF2B5EF4-FFF2-40B4-BE49-F238E27FC236}">
              <a16:creationId xmlns:a16="http://schemas.microsoft.com/office/drawing/2014/main" id="{FFD35971-4119-4219-BA51-DD55AB9830BC}"/>
            </a:ext>
          </a:extLst>
        </xdr:cNvPr>
        <xdr:cNvSpPr txBox="1"/>
      </xdr:nvSpPr>
      <xdr:spPr>
        <a:xfrm>
          <a:off x="30867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99500</xdr:rowOff>
    </xdr:from>
    <xdr:ext cx="405111" cy="259045"/>
    <xdr:sp macro="" textlink="">
      <xdr:nvSpPr>
        <xdr:cNvPr id="97" name="n_3mainValue有形固定資産減価償却率">
          <a:extLst>
            <a:ext uri="{FF2B5EF4-FFF2-40B4-BE49-F238E27FC236}">
              <a16:creationId xmlns:a16="http://schemas.microsoft.com/office/drawing/2014/main" id="{5E011628-B757-471C-82BD-8D388EFC9F56}"/>
            </a:ext>
          </a:extLst>
        </xdr:cNvPr>
        <xdr:cNvSpPr txBox="1"/>
      </xdr:nvSpPr>
      <xdr:spPr>
        <a:xfrm>
          <a:off x="2324744" y="54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145009</xdr:rowOff>
    </xdr:from>
    <xdr:ext cx="405111" cy="259045"/>
    <xdr:sp macro="" textlink="">
      <xdr:nvSpPr>
        <xdr:cNvPr id="98" name="n_4mainValue有形固定資産減価償却率">
          <a:extLst>
            <a:ext uri="{FF2B5EF4-FFF2-40B4-BE49-F238E27FC236}">
              <a16:creationId xmlns:a16="http://schemas.microsoft.com/office/drawing/2014/main" id="{1F976C5A-5005-4327-A973-B64C6B3A6975}"/>
            </a:ext>
          </a:extLst>
        </xdr:cNvPr>
        <xdr:cNvSpPr txBox="1"/>
      </xdr:nvSpPr>
      <xdr:spPr>
        <a:xfrm>
          <a:off x="1562744" y="528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5F3D753-6F78-4FE9-B4EF-F78B9EA0DF5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1D61545-EBF3-4765-BF5F-D641854F1F3E}"/>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EC294610-1953-4BA5-961E-E64D3D4BFFF1}"/>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1BFD63C-DB56-4686-BF12-83491D4143AA}"/>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CD9E9901-20BE-49A5-98DC-6F84057FE11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AF406E8-B7EA-4F43-9C5D-9127C3F4003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2B82A8B-0E3E-4313-A872-749705B4B605}"/>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256C4C02-D039-4949-9038-400F97BDA7E5}"/>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C0913D8A-BC46-44AB-9FE6-B274A638E5E2}"/>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F775EE8-6619-4D78-8010-DD7A2BEF617C}"/>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24BFFDEC-4C19-4262-83E8-30F60C192175}"/>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F9EA1B1-C1D2-45B5-BD3E-CAE25FE0502C}"/>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CBFFD0C-8481-433C-8A8C-B06E635E978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数値の比較では全国・全道平均を大きく上回っており、類似団体平均とは</a:t>
          </a:r>
          <a:r>
            <a:rPr kumimoji="1" lang="en-US" altLang="ja-JP" sz="1100">
              <a:latin typeface="ＭＳ Ｐゴシック" panose="020B0600070205080204" pitchFamily="50" charset="-128"/>
              <a:ea typeface="ＭＳ Ｐゴシック" panose="020B0600070205080204" pitchFamily="50" charset="-128"/>
            </a:rPr>
            <a:t>431.1%</a:t>
          </a:r>
          <a:r>
            <a:rPr kumimoji="1" lang="ja-JP" altLang="en-US" sz="1100">
              <a:latin typeface="ＭＳ Ｐゴシック" panose="020B0600070205080204" pitchFamily="50" charset="-128"/>
              <a:ea typeface="ＭＳ Ｐゴシック" panose="020B0600070205080204" pitchFamily="50" charset="-128"/>
            </a:rPr>
            <a:t>の差が生じている。これは平成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北海道新幹線関連の大型事業（道の駅・駐車場整備等）を進めたことで地方債現在高が大幅に増加したためである。今後は、施設の老朽化対策に伴う地方債の増加が見込まれるが、公共施設等総合管理計画及び個別施設計画、並びに第</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次木古内町振興計画に基づき、事業費や実施時期の調整を行い計画的に施設管理を進めることで比率の上昇を抑制する。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DC0A58E-8E12-49AB-A3B5-34FD0B0E772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5BCBEF8-70A1-4564-8B3F-2B31A5EB4C2D}"/>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EE2A54D8-B550-4AB2-8DD5-DB09D2297304}"/>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F693B022-F2A5-44AC-9A11-729EB105F7A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C5B437CA-068C-49CB-BA83-6F657D1D4787}"/>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23BA4246-0242-402F-9832-FAECB74DFB18}"/>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BE9C7BB2-C562-44D3-91C4-C7A22C2724CB}"/>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901B6527-D65E-4274-99C6-A8935067241C}"/>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6FD7921D-A812-450D-9495-1999B199B195}"/>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7015F2ED-7099-4B96-8DD1-07D527FD9839}"/>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5353C31C-3CB4-49F5-92E5-63032B95149D}"/>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BAAAC7C9-D9E4-4E8B-963E-10C5833AF458}"/>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DAA49904-0E1E-42AF-81BA-7D622A1CA773}"/>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E04B9E42-E447-41F8-8A46-51047816EDBF}"/>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558E452-F415-4AF4-BF85-15C8D2539A06}"/>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7" name="直線コネクタ 126">
          <a:extLst>
            <a:ext uri="{FF2B5EF4-FFF2-40B4-BE49-F238E27FC236}">
              <a16:creationId xmlns:a16="http://schemas.microsoft.com/office/drawing/2014/main" id="{F35F9A7F-89D6-4CBB-9677-C10E40612774}"/>
            </a:ext>
          </a:extLst>
        </xdr:cNvPr>
        <xdr:cNvCxnSpPr/>
      </xdr:nvCxnSpPr>
      <xdr:spPr>
        <a:xfrm flipV="1">
          <a:off x="14793595" y="4541308"/>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8" name="債務償還比率最小値テキスト">
          <a:extLst>
            <a:ext uri="{FF2B5EF4-FFF2-40B4-BE49-F238E27FC236}">
              <a16:creationId xmlns:a16="http://schemas.microsoft.com/office/drawing/2014/main" id="{FE6186BD-7181-403A-8E3C-A74D37430F20}"/>
            </a:ext>
          </a:extLst>
        </xdr:cNvPr>
        <xdr:cNvSpPr txBox="1"/>
      </xdr:nvSpPr>
      <xdr:spPr>
        <a:xfrm>
          <a:off x="14846300" y="5995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9" name="直線コネクタ 128">
          <a:extLst>
            <a:ext uri="{FF2B5EF4-FFF2-40B4-BE49-F238E27FC236}">
              <a16:creationId xmlns:a16="http://schemas.microsoft.com/office/drawing/2014/main" id="{18FCDA6A-FC42-463D-9B84-74B2AB29ECEA}"/>
            </a:ext>
          </a:extLst>
        </xdr:cNvPr>
        <xdr:cNvCxnSpPr/>
      </xdr:nvCxnSpPr>
      <xdr:spPr>
        <a:xfrm>
          <a:off x="14706600" y="599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C5C6EBFB-458B-4D6C-B5C6-2623401F7F5A}"/>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2A54E42D-8D00-4A23-8C50-19D7255B82E5}"/>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32" name="債務償還比率平均値テキスト">
          <a:extLst>
            <a:ext uri="{FF2B5EF4-FFF2-40B4-BE49-F238E27FC236}">
              <a16:creationId xmlns:a16="http://schemas.microsoft.com/office/drawing/2014/main" id="{285CF1DA-C265-4CA4-A489-78DCBB72D9E5}"/>
            </a:ext>
          </a:extLst>
        </xdr:cNvPr>
        <xdr:cNvSpPr txBox="1"/>
      </xdr:nvSpPr>
      <xdr:spPr>
        <a:xfrm>
          <a:off x="14846300" y="4780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3" name="フローチャート: 判断 132">
          <a:extLst>
            <a:ext uri="{FF2B5EF4-FFF2-40B4-BE49-F238E27FC236}">
              <a16:creationId xmlns:a16="http://schemas.microsoft.com/office/drawing/2014/main" id="{B0713818-082A-41BB-8788-8959B4BEAEFE}"/>
            </a:ext>
          </a:extLst>
        </xdr:cNvPr>
        <xdr:cNvSpPr/>
      </xdr:nvSpPr>
      <xdr:spPr>
        <a:xfrm>
          <a:off x="147447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4" name="フローチャート: 判断 133">
          <a:extLst>
            <a:ext uri="{FF2B5EF4-FFF2-40B4-BE49-F238E27FC236}">
              <a16:creationId xmlns:a16="http://schemas.microsoft.com/office/drawing/2014/main" id="{21BE811B-1F2E-420C-81DE-F38CE0C81CE1}"/>
            </a:ext>
          </a:extLst>
        </xdr:cNvPr>
        <xdr:cNvSpPr/>
      </xdr:nvSpPr>
      <xdr:spPr>
        <a:xfrm>
          <a:off x="14033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5" name="フローチャート: 判断 134">
          <a:extLst>
            <a:ext uri="{FF2B5EF4-FFF2-40B4-BE49-F238E27FC236}">
              <a16:creationId xmlns:a16="http://schemas.microsoft.com/office/drawing/2014/main" id="{7BC209F5-B79D-4CAB-9223-55FED574C694}"/>
            </a:ext>
          </a:extLst>
        </xdr:cNvPr>
        <xdr:cNvSpPr/>
      </xdr:nvSpPr>
      <xdr:spPr>
        <a:xfrm>
          <a:off x="13271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6" name="フローチャート: 判断 135">
          <a:extLst>
            <a:ext uri="{FF2B5EF4-FFF2-40B4-BE49-F238E27FC236}">
              <a16:creationId xmlns:a16="http://schemas.microsoft.com/office/drawing/2014/main" id="{42F6A3FF-76E4-4732-A3C6-04D230865A97}"/>
            </a:ext>
          </a:extLst>
        </xdr:cNvPr>
        <xdr:cNvSpPr/>
      </xdr:nvSpPr>
      <xdr:spPr>
        <a:xfrm>
          <a:off x="12509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7" name="フローチャート: 判断 136">
          <a:extLst>
            <a:ext uri="{FF2B5EF4-FFF2-40B4-BE49-F238E27FC236}">
              <a16:creationId xmlns:a16="http://schemas.microsoft.com/office/drawing/2014/main" id="{960D9F05-531A-40B3-B37E-D537E757D8DE}"/>
            </a:ext>
          </a:extLst>
        </xdr:cNvPr>
        <xdr:cNvSpPr/>
      </xdr:nvSpPr>
      <xdr:spPr>
        <a:xfrm>
          <a:off x="11747500" y="47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87C9768-C088-428E-BB33-55BD9A81BA3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A3B2F17-640D-48CF-8B1E-8277285B86E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519662D-9778-4914-8EDB-EC837E30E793}"/>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3C1F5C8-72B7-4772-8C13-3FFFB883A09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E81F53F-41A8-4E59-A0E7-69CAFBB444C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131395</xdr:rowOff>
    </xdr:from>
    <xdr:to>
      <xdr:col>76</xdr:col>
      <xdr:colOff>73025</xdr:colOff>
      <xdr:row>32</xdr:row>
      <xdr:rowOff>61545</xdr:rowOff>
    </xdr:to>
    <xdr:sp macro="" textlink="">
      <xdr:nvSpPr>
        <xdr:cNvPr id="143" name="楕円 142">
          <a:extLst>
            <a:ext uri="{FF2B5EF4-FFF2-40B4-BE49-F238E27FC236}">
              <a16:creationId xmlns:a16="http://schemas.microsoft.com/office/drawing/2014/main" id="{7EB9BB3C-E687-4C2C-AF9B-6A8107FF82F6}"/>
            </a:ext>
          </a:extLst>
        </xdr:cNvPr>
        <xdr:cNvSpPr/>
      </xdr:nvSpPr>
      <xdr:spPr>
        <a:xfrm>
          <a:off x="14744700" y="544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109822</xdr:rowOff>
    </xdr:from>
    <xdr:ext cx="469744" cy="259045"/>
    <xdr:sp macro="" textlink="">
      <xdr:nvSpPr>
        <xdr:cNvPr id="144" name="債務償還比率該当値テキスト">
          <a:extLst>
            <a:ext uri="{FF2B5EF4-FFF2-40B4-BE49-F238E27FC236}">
              <a16:creationId xmlns:a16="http://schemas.microsoft.com/office/drawing/2014/main" id="{FB13C6FE-E377-431F-8021-2F7181604E28}"/>
            </a:ext>
          </a:extLst>
        </xdr:cNvPr>
        <xdr:cNvSpPr txBox="1"/>
      </xdr:nvSpPr>
      <xdr:spPr>
        <a:xfrm>
          <a:off x="14846300" y="542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83369</xdr:rowOff>
    </xdr:from>
    <xdr:to>
      <xdr:col>72</xdr:col>
      <xdr:colOff>123825</xdr:colOff>
      <xdr:row>33</xdr:row>
      <xdr:rowOff>13519</xdr:rowOff>
    </xdr:to>
    <xdr:sp macro="" textlink="">
      <xdr:nvSpPr>
        <xdr:cNvPr id="145" name="楕円 144">
          <a:extLst>
            <a:ext uri="{FF2B5EF4-FFF2-40B4-BE49-F238E27FC236}">
              <a16:creationId xmlns:a16="http://schemas.microsoft.com/office/drawing/2014/main" id="{83E22AF0-ABE8-4E4B-84DD-1704E9EA87CA}"/>
            </a:ext>
          </a:extLst>
        </xdr:cNvPr>
        <xdr:cNvSpPr/>
      </xdr:nvSpPr>
      <xdr:spPr>
        <a:xfrm>
          <a:off x="14033500" y="55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10745</xdr:rowOff>
    </xdr:from>
    <xdr:to>
      <xdr:col>76</xdr:col>
      <xdr:colOff>22225</xdr:colOff>
      <xdr:row>32</xdr:row>
      <xdr:rowOff>134169</xdr:rowOff>
    </xdr:to>
    <xdr:cxnSp macro="">
      <xdr:nvCxnSpPr>
        <xdr:cNvPr id="146" name="直線コネクタ 145">
          <a:extLst>
            <a:ext uri="{FF2B5EF4-FFF2-40B4-BE49-F238E27FC236}">
              <a16:creationId xmlns:a16="http://schemas.microsoft.com/office/drawing/2014/main" id="{5A3F98ED-B3BB-470F-8CE3-90D3390B11F6}"/>
            </a:ext>
          </a:extLst>
        </xdr:cNvPr>
        <xdr:cNvCxnSpPr/>
      </xdr:nvCxnSpPr>
      <xdr:spPr>
        <a:xfrm flipV="1">
          <a:off x="14084300" y="5497145"/>
          <a:ext cx="711200" cy="12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130747</xdr:rowOff>
    </xdr:from>
    <xdr:to>
      <xdr:col>68</xdr:col>
      <xdr:colOff>123825</xdr:colOff>
      <xdr:row>33</xdr:row>
      <xdr:rowOff>60897</xdr:rowOff>
    </xdr:to>
    <xdr:sp macro="" textlink="">
      <xdr:nvSpPr>
        <xdr:cNvPr id="147" name="楕円 146">
          <a:extLst>
            <a:ext uri="{FF2B5EF4-FFF2-40B4-BE49-F238E27FC236}">
              <a16:creationId xmlns:a16="http://schemas.microsoft.com/office/drawing/2014/main" id="{080AF4A6-3153-4083-855A-E91CA7CF43DA}"/>
            </a:ext>
          </a:extLst>
        </xdr:cNvPr>
        <xdr:cNvSpPr/>
      </xdr:nvSpPr>
      <xdr:spPr>
        <a:xfrm>
          <a:off x="13271500" y="561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134169</xdr:rowOff>
    </xdr:from>
    <xdr:to>
      <xdr:col>72</xdr:col>
      <xdr:colOff>73025</xdr:colOff>
      <xdr:row>33</xdr:row>
      <xdr:rowOff>10097</xdr:rowOff>
    </xdr:to>
    <xdr:cxnSp macro="">
      <xdr:nvCxnSpPr>
        <xdr:cNvPr id="148" name="直線コネクタ 147">
          <a:extLst>
            <a:ext uri="{FF2B5EF4-FFF2-40B4-BE49-F238E27FC236}">
              <a16:creationId xmlns:a16="http://schemas.microsoft.com/office/drawing/2014/main" id="{4AFE37D5-24F1-40DC-8828-C6B052A38D9F}"/>
            </a:ext>
          </a:extLst>
        </xdr:cNvPr>
        <xdr:cNvCxnSpPr/>
      </xdr:nvCxnSpPr>
      <xdr:spPr>
        <a:xfrm flipV="1">
          <a:off x="13322300" y="5620569"/>
          <a:ext cx="762000" cy="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49784</xdr:rowOff>
    </xdr:from>
    <xdr:to>
      <xdr:col>64</xdr:col>
      <xdr:colOff>123825</xdr:colOff>
      <xdr:row>32</xdr:row>
      <xdr:rowOff>151384</xdr:rowOff>
    </xdr:to>
    <xdr:sp macro="" textlink="">
      <xdr:nvSpPr>
        <xdr:cNvPr id="149" name="楕円 148">
          <a:extLst>
            <a:ext uri="{FF2B5EF4-FFF2-40B4-BE49-F238E27FC236}">
              <a16:creationId xmlns:a16="http://schemas.microsoft.com/office/drawing/2014/main" id="{F2B8ED8A-8052-414E-9E2D-AE8648760406}"/>
            </a:ext>
          </a:extLst>
        </xdr:cNvPr>
        <xdr:cNvSpPr/>
      </xdr:nvSpPr>
      <xdr:spPr>
        <a:xfrm>
          <a:off x="12509500" y="553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100584</xdr:rowOff>
    </xdr:from>
    <xdr:to>
      <xdr:col>68</xdr:col>
      <xdr:colOff>73025</xdr:colOff>
      <xdr:row>33</xdr:row>
      <xdr:rowOff>10097</xdr:rowOff>
    </xdr:to>
    <xdr:cxnSp macro="">
      <xdr:nvCxnSpPr>
        <xdr:cNvPr id="150" name="直線コネクタ 149">
          <a:extLst>
            <a:ext uri="{FF2B5EF4-FFF2-40B4-BE49-F238E27FC236}">
              <a16:creationId xmlns:a16="http://schemas.microsoft.com/office/drawing/2014/main" id="{D135EA25-CCF7-4E24-81F1-D165B118B44E}"/>
            </a:ext>
          </a:extLst>
        </xdr:cNvPr>
        <xdr:cNvCxnSpPr/>
      </xdr:nvCxnSpPr>
      <xdr:spPr>
        <a:xfrm>
          <a:off x="12560300" y="5586984"/>
          <a:ext cx="762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106207</xdr:rowOff>
    </xdr:from>
    <xdr:to>
      <xdr:col>60</xdr:col>
      <xdr:colOff>123825</xdr:colOff>
      <xdr:row>32</xdr:row>
      <xdr:rowOff>36357</xdr:rowOff>
    </xdr:to>
    <xdr:sp macro="" textlink="">
      <xdr:nvSpPr>
        <xdr:cNvPr id="151" name="楕円 150">
          <a:extLst>
            <a:ext uri="{FF2B5EF4-FFF2-40B4-BE49-F238E27FC236}">
              <a16:creationId xmlns:a16="http://schemas.microsoft.com/office/drawing/2014/main" id="{CE43C079-1826-4000-9E63-B8411D42A533}"/>
            </a:ext>
          </a:extLst>
        </xdr:cNvPr>
        <xdr:cNvSpPr/>
      </xdr:nvSpPr>
      <xdr:spPr>
        <a:xfrm>
          <a:off x="11747500" y="54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157007</xdr:rowOff>
    </xdr:from>
    <xdr:to>
      <xdr:col>64</xdr:col>
      <xdr:colOff>73025</xdr:colOff>
      <xdr:row>32</xdr:row>
      <xdr:rowOff>100584</xdr:rowOff>
    </xdr:to>
    <xdr:cxnSp macro="">
      <xdr:nvCxnSpPr>
        <xdr:cNvPr id="152" name="直線コネクタ 151">
          <a:extLst>
            <a:ext uri="{FF2B5EF4-FFF2-40B4-BE49-F238E27FC236}">
              <a16:creationId xmlns:a16="http://schemas.microsoft.com/office/drawing/2014/main" id="{1CBCC04A-75AD-4C18-A380-9F6F71273BB3}"/>
            </a:ext>
          </a:extLst>
        </xdr:cNvPr>
        <xdr:cNvCxnSpPr/>
      </xdr:nvCxnSpPr>
      <xdr:spPr>
        <a:xfrm>
          <a:off x="11798300" y="5471957"/>
          <a:ext cx="762000" cy="1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3" name="n_1aveValue債務償還比率">
          <a:extLst>
            <a:ext uri="{FF2B5EF4-FFF2-40B4-BE49-F238E27FC236}">
              <a16:creationId xmlns:a16="http://schemas.microsoft.com/office/drawing/2014/main" id="{D647CCEA-58DB-4972-9200-8B8803AF2B5F}"/>
            </a:ext>
          </a:extLst>
        </xdr:cNvPr>
        <xdr:cNvSpPr txBox="1"/>
      </xdr:nvSpPr>
      <xdr:spPr>
        <a:xfrm>
          <a:off x="138367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4" name="n_2aveValue債務償還比率">
          <a:extLst>
            <a:ext uri="{FF2B5EF4-FFF2-40B4-BE49-F238E27FC236}">
              <a16:creationId xmlns:a16="http://schemas.microsoft.com/office/drawing/2014/main" id="{E0F8710E-5C07-4D92-A3ED-AFC6DE24D90C}"/>
            </a:ext>
          </a:extLst>
        </xdr:cNvPr>
        <xdr:cNvSpPr txBox="1"/>
      </xdr:nvSpPr>
      <xdr:spPr>
        <a:xfrm>
          <a:off x="13087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5" name="n_3aveValue債務償還比率">
          <a:extLst>
            <a:ext uri="{FF2B5EF4-FFF2-40B4-BE49-F238E27FC236}">
              <a16:creationId xmlns:a16="http://schemas.microsoft.com/office/drawing/2014/main" id="{36B75317-EC21-4FFC-98BA-31F823EA961B}"/>
            </a:ext>
          </a:extLst>
        </xdr:cNvPr>
        <xdr:cNvSpPr txBox="1"/>
      </xdr:nvSpPr>
      <xdr:spPr>
        <a:xfrm>
          <a:off x="1232542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6" name="n_4aveValue債務償還比率">
          <a:extLst>
            <a:ext uri="{FF2B5EF4-FFF2-40B4-BE49-F238E27FC236}">
              <a16:creationId xmlns:a16="http://schemas.microsoft.com/office/drawing/2014/main" id="{8C1AFE12-3941-4CF6-A6A8-39541E1FBFB7}"/>
            </a:ext>
          </a:extLst>
        </xdr:cNvPr>
        <xdr:cNvSpPr txBox="1"/>
      </xdr:nvSpPr>
      <xdr:spPr>
        <a:xfrm>
          <a:off x="11563427" y="45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4646</xdr:rowOff>
    </xdr:from>
    <xdr:ext cx="469744" cy="259045"/>
    <xdr:sp macro="" textlink="">
      <xdr:nvSpPr>
        <xdr:cNvPr id="157" name="n_1mainValue債務償還比率">
          <a:extLst>
            <a:ext uri="{FF2B5EF4-FFF2-40B4-BE49-F238E27FC236}">
              <a16:creationId xmlns:a16="http://schemas.microsoft.com/office/drawing/2014/main" id="{580CBE2C-D952-4678-9DDF-9EA18703FCDB}"/>
            </a:ext>
          </a:extLst>
        </xdr:cNvPr>
        <xdr:cNvSpPr txBox="1"/>
      </xdr:nvSpPr>
      <xdr:spPr>
        <a:xfrm>
          <a:off x="13836727" y="566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52023</xdr:rowOff>
    </xdr:from>
    <xdr:ext cx="469744" cy="259045"/>
    <xdr:sp macro="" textlink="">
      <xdr:nvSpPr>
        <xdr:cNvPr id="158" name="n_2mainValue債務償還比率">
          <a:extLst>
            <a:ext uri="{FF2B5EF4-FFF2-40B4-BE49-F238E27FC236}">
              <a16:creationId xmlns:a16="http://schemas.microsoft.com/office/drawing/2014/main" id="{5E78F313-993D-4EBE-A48F-7E8A575D68AC}"/>
            </a:ext>
          </a:extLst>
        </xdr:cNvPr>
        <xdr:cNvSpPr txBox="1"/>
      </xdr:nvSpPr>
      <xdr:spPr>
        <a:xfrm>
          <a:off x="13087427" y="570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142511</xdr:rowOff>
    </xdr:from>
    <xdr:ext cx="469744" cy="259045"/>
    <xdr:sp macro="" textlink="">
      <xdr:nvSpPr>
        <xdr:cNvPr id="159" name="n_3mainValue債務償還比率">
          <a:extLst>
            <a:ext uri="{FF2B5EF4-FFF2-40B4-BE49-F238E27FC236}">
              <a16:creationId xmlns:a16="http://schemas.microsoft.com/office/drawing/2014/main" id="{8DC0B2C3-4A92-4C9B-897B-95A4A3B0D478}"/>
            </a:ext>
          </a:extLst>
        </xdr:cNvPr>
        <xdr:cNvSpPr txBox="1"/>
      </xdr:nvSpPr>
      <xdr:spPr>
        <a:xfrm>
          <a:off x="12325427" y="562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27484</xdr:rowOff>
    </xdr:from>
    <xdr:ext cx="469744" cy="259045"/>
    <xdr:sp macro="" textlink="">
      <xdr:nvSpPr>
        <xdr:cNvPr id="160" name="n_4mainValue債務償還比率">
          <a:extLst>
            <a:ext uri="{FF2B5EF4-FFF2-40B4-BE49-F238E27FC236}">
              <a16:creationId xmlns:a16="http://schemas.microsoft.com/office/drawing/2014/main" id="{CB965792-33D6-4DE8-9782-1B937CDFDA91}"/>
            </a:ext>
          </a:extLst>
        </xdr:cNvPr>
        <xdr:cNvSpPr txBox="1"/>
      </xdr:nvSpPr>
      <xdr:spPr>
        <a:xfrm>
          <a:off x="11563427" y="551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B8C594E3-65CC-4DA4-AF30-042F4413F45F}"/>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61310773-655B-4856-98CC-3C7D49F9CD93}"/>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39B0A61A-B40E-47B9-9255-FAD41AD8B3A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4C93C81F-4511-4F89-8DC2-9F8EDF17A061}"/>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27C2B40-5509-4BF2-91C9-CE12D1CDEF7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28CFED68-3E85-4CF4-B410-C359BD8E211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BD1A59-DC0A-4461-82FA-24F9FFA0685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49DF226-33C0-4AF4-942C-83BEFA6CEE9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EC708C0-CFFE-48A4-B585-B85988C65BD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8AF4B69-F0F4-4D08-88D1-A04B02B1884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北海道木古内町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33F020F-F42C-479E-997D-B18793046DC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E29FC57-A15A-413D-83F6-1E4DA7CB09C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CB9E4AB-FC5A-43B3-B86D-7D60C5E6AC6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FAB2EE4-B072-419F-AD43-B7655E182E5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365BE0-FADB-44AE-9467-895A763D932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1C2C106-BA53-49A2-A649-FFAE965D77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4,066
4,043
221.87
4,248,120
4,188,080
58,815
2,592,675
5,580,181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642C04-BE31-4811-9409-AA225B777CE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2F4ED1D-F528-4DCB-8438-613F9947A9F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8369ED-3B69-429F-984B-A5FF55EAA4B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DC98499-E357-4556-9A2C-911635A4F9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BDA0CFD-16FF-4B83-913A-E3A2AF7907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1AB82B3-7AFC-4A52-A3F7-1229B2C4F7B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917EE73-7103-42B5-A5D0-32D15EE44F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20731AE-3523-47C5-8E52-3C4769AAE5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4F3E748-3CAA-481D-A4A4-C815E87AE05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689F2A5-6C68-4365-8257-7259239E023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91AF677-9F62-4148-ADDB-9107E6454FD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1B27AD8-BBB7-44EB-AEE4-520A3FB4791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CBE3B5A-BBBD-4ACF-AE6D-0926069F7C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604C07-41B6-4ABB-BEF5-697A88699E4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77D6FD-557C-45F5-931B-2B78E348F14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4EAFA3E-750A-4AAB-A059-CDC419EF7DA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F922918-C1A7-4C8E-A46B-E023FCEDE1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95D1390-FC6B-4B54-9491-73A33A72FEC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6FEC1A-52E5-437B-AEBA-A3CF77DD3B8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8012018-4547-45EB-84DC-02D45B397D3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62F7A1F-8F32-45CB-BA77-C3E44ACCAEB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B3C7669-EE74-4015-A449-59F80BB8BB0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0E64A3D-B38B-4489-A76D-C3323464BA3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2300643-44BB-4B07-A14D-A87A6B56245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70A82F3-9EBF-4FE0-8391-A73CF725C17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FB5684-9462-4775-996A-80ED3DA1D71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EAC3732-8B15-43E7-949E-30995F012B9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2B4988A-1D7B-4ACD-8C8B-CFFAF8E0F0B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061EEB3-8C1B-4247-AFEB-06ED104CAAE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97FD76D-068F-4AC7-B473-96770819D1B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6CB946-5149-4154-BE5C-55847B3ED71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DA5AF4-442F-4522-BE28-3D3D001CB8A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5AB19EE-2EBE-4A51-A970-205840740EF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9335099-0F74-494B-9802-F6B98E70F95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7AA4BC4-AA53-41B6-972E-8573452D4DB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D37C897-CC1F-4467-9DCA-E5243BF3AE3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80B5557-AB2E-42FF-8A6C-55C862E2970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24EAAAE-7375-450A-861C-1195E382000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3AEE835-2705-4E2A-8866-14AA665A323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0478838-5948-41BA-891A-A5BE7BB5AD6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DE00365-8B36-459F-B04F-02B784A9F17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D4C67A7-9DB6-40D7-A54C-4E313410B51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93B8C4A-E050-44E6-8223-AA50BCD4886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26EE873-32D1-4EDD-97ED-4832F0C3135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5C9895B-640B-4FA0-9C7C-269181F28AA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297ECBDB-C77E-4132-AA79-72CB5E1C5C7A}"/>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6A6BF94F-388E-417F-9163-4EAC125BF2DA}"/>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6A6C5E96-2D22-439B-B781-65E69AF9275C}"/>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7BA78E49-D390-4CF0-8ABA-4289292229AE}"/>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327F0227-DDED-44AE-A925-3905D5292211}"/>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DE69A5B5-2FF5-4652-B0C0-C0395E6DED47}"/>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C53D4E37-1210-4C61-8EB5-1B3830D3F442}"/>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2ECE632C-64E8-4AF7-AD20-AD75F3CE408A}"/>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B92E5B5D-ABE7-464D-AA12-09A36FF7512D}"/>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513EC1AF-1ADF-419D-BD52-CEEE397F05DB}"/>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E742B809-DFFF-45B4-B87D-7B3CF9A00539}"/>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4BC0C7B-7506-4640-9AFB-AC62BB346A4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1699205-74D6-4F62-947B-1E5FEB90A69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3548866-4561-4902-A646-9A0A8F19A8F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A6E32AC-7FBE-48E0-96E3-A3FD0170309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4CE64FB-6313-4F5F-B6CE-33976730B93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122555</xdr:rowOff>
    </xdr:from>
    <xdr:to>
      <xdr:col>24</xdr:col>
      <xdr:colOff>114300</xdr:colOff>
      <xdr:row>38</xdr:row>
      <xdr:rowOff>52705</xdr:rowOff>
    </xdr:to>
    <xdr:sp macro="" textlink="">
      <xdr:nvSpPr>
        <xdr:cNvPr id="73" name="楕円 72">
          <a:extLst>
            <a:ext uri="{FF2B5EF4-FFF2-40B4-BE49-F238E27FC236}">
              <a16:creationId xmlns:a16="http://schemas.microsoft.com/office/drawing/2014/main" id="{023AC65B-DB67-495B-A029-98F42F59307B}"/>
            </a:ext>
          </a:extLst>
        </xdr:cNvPr>
        <xdr:cNvSpPr/>
      </xdr:nvSpPr>
      <xdr:spPr>
        <a:xfrm>
          <a:off x="4584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145432</xdr:rowOff>
    </xdr:from>
    <xdr:ext cx="405111" cy="259045"/>
    <xdr:sp macro="" textlink="">
      <xdr:nvSpPr>
        <xdr:cNvPr id="74" name="【道路】&#10;有形固定資産減価償却率該当値テキスト">
          <a:extLst>
            <a:ext uri="{FF2B5EF4-FFF2-40B4-BE49-F238E27FC236}">
              <a16:creationId xmlns:a16="http://schemas.microsoft.com/office/drawing/2014/main" id="{FE742809-4805-4C3E-8ED0-36DB65092393}"/>
            </a:ext>
          </a:extLst>
        </xdr:cNvPr>
        <xdr:cNvSpPr txBox="1"/>
      </xdr:nvSpPr>
      <xdr:spPr>
        <a:xfrm>
          <a:off x="4673600"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5" name="楕円 74">
          <a:extLst>
            <a:ext uri="{FF2B5EF4-FFF2-40B4-BE49-F238E27FC236}">
              <a16:creationId xmlns:a16="http://schemas.microsoft.com/office/drawing/2014/main" id="{CD45684D-C5A6-4843-AC7F-7A1E3070B59E}"/>
            </a:ext>
          </a:extLst>
        </xdr:cNvPr>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140970</xdr:rowOff>
    </xdr:from>
    <xdr:to>
      <xdr:col>24</xdr:col>
      <xdr:colOff>63500</xdr:colOff>
      <xdr:row>38</xdr:row>
      <xdr:rowOff>1905</xdr:rowOff>
    </xdr:to>
    <xdr:cxnSp macro="">
      <xdr:nvCxnSpPr>
        <xdr:cNvPr id="76" name="直線コネクタ 75">
          <a:extLst>
            <a:ext uri="{FF2B5EF4-FFF2-40B4-BE49-F238E27FC236}">
              <a16:creationId xmlns:a16="http://schemas.microsoft.com/office/drawing/2014/main" id="{09F6A65F-7CD5-4B35-9FE6-74477F9C536A}"/>
            </a:ext>
          </a:extLst>
        </xdr:cNvPr>
        <xdr:cNvCxnSpPr/>
      </xdr:nvCxnSpPr>
      <xdr:spPr>
        <a:xfrm>
          <a:off x="3797300" y="64846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57785</xdr:rowOff>
    </xdr:from>
    <xdr:to>
      <xdr:col>15</xdr:col>
      <xdr:colOff>101600</xdr:colOff>
      <xdr:row>37</xdr:row>
      <xdr:rowOff>159385</xdr:rowOff>
    </xdr:to>
    <xdr:sp macro="" textlink="">
      <xdr:nvSpPr>
        <xdr:cNvPr id="77" name="楕円 76">
          <a:extLst>
            <a:ext uri="{FF2B5EF4-FFF2-40B4-BE49-F238E27FC236}">
              <a16:creationId xmlns:a16="http://schemas.microsoft.com/office/drawing/2014/main" id="{F0C2B723-1FDA-470A-B543-B61FC490375F}"/>
            </a:ext>
          </a:extLst>
        </xdr:cNvPr>
        <xdr:cNvSpPr/>
      </xdr:nvSpPr>
      <xdr:spPr>
        <a:xfrm>
          <a:off x="2857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108585</xdr:rowOff>
    </xdr:from>
    <xdr:to>
      <xdr:col>19</xdr:col>
      <xdr:colOff>177800</xdr:colOff>
      <xdr:row>37</xdr:row>
      <xdr:rowOff>140970</xdr:rowOff>
    </xdr:to>
    <xdr:cxnSp macro="">
      <xdr:nvCxnSpPr>
        <xdr:cNvPr id="78" name="直線コネクタ 77">
          <a:extLst>
            <a:ext uri="{FF2B5EF4-FFF2-40B4-BE49-F238E27FC236}">
              <a16:creationId xmlns:a16="http://schemas.microsoft.com/office/drawing/2014/main" id="{6E2BE532-D9E3-4E6F-BF04-50F2D31DC6FA}"/>
            </a:ext>
          </a:extLst>
        </xdr:cNvPr>
        <xdr:cNvCxnSpPr/>
      </xdr:nvCxnSpPr>
      <xdr:spPr>
        <a:xfrm>
          <a:off x="2908300" y="64522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79" name="楕円 78">
          <a:extLst>
            <a:ext uri="{FF2B5EF4-FFF2-40B4-BE49-F238E27FC236}">
              <a16:creationId xmlns:a16="http://schemas.microsoft.com/office/drawing/2014/main" id="{6429E49E-C0C1-4389-971D-94D1D5E5BF30}"/>
            </a:ext>
          </a:extLst>
        </xdr:cNvPr>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108585</xdr:rowOff>
    </xdr:from>
    <xdr:to>
      <xdr:col>15</xdr:col>
      <xdr:colOff>50800</xdr:colOff>
      <xdr:row>37</xdr:row>
      <xdr:rowOff>167640</xdr:rowOff>
    </xdr:to>
    <xdr:cxnSp macro="">
      <xdr:nvCxnSpPr>
        <xdr:cNvPr id="80" name="直線コネクタ 79">
          <a:extLst>
            <a:ext uri="{FF2B5EF4-FFF2-40B4-BE49-F238E27FC236}">
              <a16:creationId xmlns:a16="http://schemas.microsoft.com/office/drawing/2014/main" id="{A06C4408-9717-4C49-BAF6-95A2E0BCAB95}"/>
            </a:ext>
          </a:extLst>
        </xdr:cNvPr>
        <xdr:cNvCxnSpPr/>
      </xdr:nvCxnSpPr>
      <xdr:spPr>
        <a:xfrm flipV="1">
          <a:off x="2019300" y="64522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a:extLst>
            <a:ext uri="{FF2B5EF4-FFF2-40B4-BE49-F238E27FC236}">
              <a16:creationId xmlns:a16="http://schemas.microsoft.com/office/drawing/2014/main" id="{80E1AFE2-91F9-4B81-BC82-77E1BF5848CD}"/>
            </a:ext>
          </a:extLst>
        </xdr:cNvPr>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167640</xdr:rowOff>
    </xdr:to>
    <xdr:cxnSp macro="">
      <xdr:nvCxnSpPr>
        <xdr:cNvPr id="82" name="直線コネクタ 81">
          <a:extLst>
            <a:ext uri="{FF2B5EF4-FFF2-40B4-BE49-F238E27FC236}">
              <a16:creationId xmlns:a16="http://schemas.microsoft.com/office/drawing/2014/main" id="{F13F02FA-2E29-4D7A-B678-B799C872F91D}"/>
            </a:ext>
          </a:extLst>
        </xdr:cNvPr>
        <xdr:cNvCxnSpPr/>
      </xdr:nvCxnSpPr>
      <xdr:spPr>
        <a:xfrm>
          <a:off x="1130300" y="63665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3" name="n_1aveValue【道路】&#10;有形固定資産減価償却率">
          <a:extLst>
            <a:ext uri="{FF2B5EF4-FFF2-40B4-BE49-F238E27FC236}">
              <a16:creationId xmlns:a16="http://schemas.microsoft.com/office/drawing/2014/main" id="{7CB10A45-DD9E-43B3-9880-7B0927CFDD1E}"/>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4" name="n_2aveValue【道路】&#10;有形固定資産減価償却率">
          <a:extLst>
            <a:ext uri="{FF2B5EF4-FFF2-40B4-BE49-F238E27FC236}">
              <a16:creationId xmlns:a16="http://schemas.microsoft.com/office/drawing/2014/main" id="{1F3FAF1D-0D24-4C46-ACD8-33D2F8DF8577}"/>
            </a:ext>
          </a:extLst>
        </xdr:cNvPr>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a:extLst>
            <a:ext uri="{FF2B5EF4-FFF2-40B4-BE49-F238E27FC236}">
              <a16:creationId xmlns:a16="http://schemas.microsoft.com/office/drawing/2014/main" id="{4DDD4AE8-9CFF-4CA0-B0E8-D8E727A63D4D}"/>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6" name="n_4aveValue【道路】&#10;有形固定資産減価償却率">
          <a:extLst>
            <a:ext uri="{FF2B5EF4-FFF2-40B4-BE49-F238E27FC236}">
              <a16:creationId xmlns:a16="http://schemas.microsoft.com/office/drawing/2014/main" id="{5929E440-03D3-4240-B317-5DBF137B4EBA}"/>
            </a:ext>
          </a:extLst>
        </xdr:cNvPr>
        <xdr:cNvSpPr txBox="1"/>
      </xdr:nvSpPr>
      <xdr:spPr>
        <a:xfrm>
          <a:off x="927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11447</xdr:rowOff>
    </xdr:from>
    <xdr:ext cx="405111" cy="259045"/>
    <xdr:sp macro="" textlink="">
      <xdr:nvSpPr>
        <xdr:cNvPr id="87" name="n_1mainValue【道路】&#10;有形固定資産減価償却率">
          <a:extLst>
            <a:ext uri="{FF2B5EF4-FFF2-40B4-BE49-F238E27FC236}">
              <a16:creationId xmlns:a16="http://schemas.microsoft.com/office/drawing/2014/main" id="{6BC69A0F-68D9-4DB5-A657-66D8F14F0B39}"/>
            </a:ext>
          </a:extLst>
        </xdr:cNvPr>
        <xdr:cNvSpPr txBox="1"/>
      </xdr:nvSpPr>
      <xdr:spPr>
        <a:xfrm>
          <a:off x="3582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4462</xdr:rowOff>
    </xdr:from>
    <xdr:ext cx="405111" cy="259045"/>
    <xdr:sp macro="" textlink="">
      <xdr:nvSpPr>
        <xdr:cNvPr id="88" name="n_2mainValue【道路】&#10;有形固定資産減価償却率">
          <a:extLst>
            <a:ext uri="{FF2B5EF4-FFF2-40B4-BE49-F238E27FC236}">
              <a16:creationId xmlns:a16="http://schemas.microsoft.com/office/drawing/2014/main" id="{70E9AECA-585A-42F8-8A4D-706BAD849BF4}"/>
            </a:ext>
          </a:extLst>
        </xdr:cNvPr>
        <xdr:cNvSpPr txBox="1"/>
      </xdr:nvSpPr>
      <xdr:spPr>
        <a:xfrm>
          <a:off x="2705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38117</xdr:rowOff>
    </xdr:from>
    <xdr:ext cx="405111" cy="259045"/>
    <xdr:sp macro="" textlink="">
      <xdr:nvSpPr>
        <xdr:cNvPr id="89" name="n_3mainValue【道路】&#10;有形固定資産減価償却率">
          <a:extLst>
            <a:ext uri="{FF2B5EF4-FFF2-40B4-BE49-F238E27FC236}">
              <a16:creationId xmlns:a16="http://schemas.microsoft.com/office/drawing/2014/main" id="{9A412657-4376-497E-B719-4E43E351A182}"/>
            </a:ext>
          </a:extLst>
        </xdr:cNvPr>
        <xdr:cNvSpPr txBox="1"/>
      </xdr:nvSpPr>
      <xdr:spPr>
        <a:xfrm>
          <a:off x="1816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90" name="n_4mainValue【道路】&#10;有形固定資産減価償却率">
          <a:extLst>
            <a:ext uri="{FF2B5EF4-FFF2-40B4-BE49-F238E27FC236}">
              <a16:creationId xmlns:a16="http://schemas.microsoft.com/office/drawing/2014/main" id="{746F8BEE-AA7C-413D-A736-3819A129C977}"/>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6F72425-B3B6-4FF8-86C7-93CB30B6345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73A0753-2118-4AA2-A3A3-2406E42B655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E852795-C320-4F3B-8A22-71960AE4049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6B23728-5A2B-4FBC-8BD1-7422E042050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FA07864-0CE9-4AC0-8414-0A0585FD73C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118C094-5560-4A63-8DF3-DF25870490A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6B28CD6-D96F-41D5-B3B1-88D87E598E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99DD864-693A-4353-AA53-BD07DF4D872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30D8729-07C3-48BF-A55A-B421A9D894D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531BEE5-44C9-496E-9F76-BF224004FAB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577630F-A84D-4E56-952C-9B92E02F358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69769DFE-DC78-4C26-9D4D-8E1161A1025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6012B3A6-BEE2-48A2-898A-2619EF4CF9D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BC3F6241-2235-42B8-8363-A5D015489D57}"/>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C60224B7-2B6E-45E5-A0F4-979D9C34379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33044D8A-B6D8-4FB5-B1A6-15E693BB5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623FC6D-6152-4B77-B653-472CB8F43DC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B965379A-AF03-4ACD-8F14-D461CC06A6B3}"/>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8EC54DD-E9DC-4839-9D6A-2576EC3EB98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3F51C527-4F12-4540-907F-9207B4B0FBE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24A05A4-1A3A-4F5D-8EE4-A39CE363C51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a:extLst>
            <a:ext uri="{FF2B5EF4-FFF2-40B4-BE49-F238E27FC236}">
              <a16:creationId xmlns:a16="http://schemas.microsoft.com/office/drawing/2014/main" id="{E7E0A2E6-E29F-436B-9FC8-D873D31524AD}"/>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a:extLst>
            <a:ext uri="{FF2B5EF4-FFF2-40B4-BE49-F238E27FC236}">
              <a16:creationId xmlns:a16="http://schemas.microsoft.com/office/drawing/2014/main" id="{C1BEA9EB-AF7D-43D9-9582-B2C368FA4F4F}"/>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a:extLst>
            <a:ext uri="{FF2B5EF4-FFF2-40B4-BE49-F238E27FC236}">
              <a16:creationId xmlns:a16="http://schemas.microsoft.com/office/drawing/2014/main" id="{D0F8FBBD-397A-4878-B999-F235250503BC}"/>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a:extLst>
            <a:ext uri="{FF2B5EF4-FFF2-40B4-BE49-F238E27FC236}">
              <a16:creationId xmlns:a16="http://schemas.microsoft.com/office/drawing/2014/main" id="{3E9DB5F1-F162-4379-B9C0-20A0A725214B}"/>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a:extLst>
            <a:ext uri="{FF2B5EF4-FFF2-40B4-BE49-F238E27FC236}">
              <a16:creationId xmlns:a16="http://schemas.microsoft.com/office/drawing/2014/main" id="{F9C96025-B162-4E1B-984E-E1CCA44EF38A}"/>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7" name="【道路】&#10;一人当たり延長平均値テキスト">
          <a:extLst>
            <a:ext uri="{FF2B5EF4-FFF2-40B4-BE49-F238E27FC236}">
              <a16:creationId xmlns:a16="http://schemas.microsoft.com/office/drawing/2014/main" id="{FDCF613D-ACEA-4E6A-84A6-9507B559CA01}"/>
            </a:ext>
          </a:extLst>
        </xdr:cNvPr>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a:extLst>
            <a:ext uri="{FF2B5EF4-FFF2-40B4-BE49-F238E27FC236}">
              <a16:creationId xmlns:a16="http://schemas.microsoft.com/office/drawing/2014/main" id="{CDFCD356-198C-4D28-B399-8C870A3813B9}"/>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a:extLst>
            <a:ext uri="{FF2B5EF4-FFF2-40B4-BE49-F238E27FC236}">
              <a16:creationId xmlns:a16="http://schemas.microsoft.com/office/drawing/2014/main" id="{47C6B9F9-F07F-49E2-B3C4-1C1CD487342A}"/>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a:extLst>
            <a:ext uri="{FF2B5EF4-FFF2-40B4-BE49-F238E27FC236}">
              <a16:creationId xmlns:a16="http://schemas.microsoft.com/office/drawing/2014/main" id="{5609D61B-4D19-4C7A-A88C-169505B8D287}"/>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a:extLst>
            <a:ext uri="{FF2B5EF4-FFF2-40B4-BE49-F238E27FC236}">
              <a16:creationId xmlns:a16="http://schemas.microsoft.com/office/drawing/2014/main" id="{F6971E70-B233-4112-9B88-A4CEC4A7A3BF}"/>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a:extLst>
            <a:ext uri="{FF2B5EF4-FFF2-40B4-BE49-F238E27FC236}">
              <a16:creationId xmlns:a16="http://schemas.microsoft.com/office/drawing/2014/main" id="{90D7DFF1-B8EA-49D6-9F76-255F03B66367}"/>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6274B26-58F9-4814-806C-21069E4129E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A966743-A243-4C8F-9CD8-C37DE8C9B0B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A2DB2FA-1339-4738-904C-874CFBA31F7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463D5C3-3E66-45C6-A51E-BC03A75CE3F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0EE6DAD-2DFF-4D67-9A80-8C12ABAB301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22182</xdr:rowOff>
    </xdr:from>
    <xdr:to>
      <xdr:col>55</xdr:col>
      <xdr:colOff>50800</xdr:colOff>
      <xdr:row>41</xdr:row>
      <xdr:rowOff>123782</xdr:rowOff>
    </xdr:to>
    <xdr:sp macro="" textlink="">
      <xdr:nvSpPr>
        <xdr:cNvPr id="128" name="楕円 127">
          <a:extLst>
            <a:ext uri="{FF2B5EF4-FFF2-40B4-BE49-F238E27FC236}">
              <a16:creationId xmlns:a16="http://schemas.microsoft.com/office/drawing/2014/main" id="{2C42C7F0-19F5-462E-9D50-B341D821363A}"/>
            </a:ext>
          </a:extLst>
        </xdr:cNvPr>
        <xdr:cNvSpPr/>
      </xdr:nvSpPr>
      <xdr:spPr>
        <a:xfrm>
          <a:off x="10426700" y="70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108559</xdr:rowOff>
    </xdr:from>
    <xdr:ext cx="534377" cy="259045"/>
    <xdr:sp macro="" textlink="">
      <xdr:nvSpPr>
        <xdr:cNvPr id="129" name="【道路】&#10;一人当たり延長該当値テキスト">
          <a:extLst>
            <a:ext uri="{FF2B5EF4-FFF2-40B4-BE49-F238E27FC236}">
              <a16:creationId xmlns:a16="http://schemas.microsoft.com/office/drawing/2014/main" id="{210260CB-2A81-4B79-8923-DF6C1B6D05B5}"/>
            </a:ext>
          </a:extLst>
        </xdr:cNvPr>
        <xdr:cNvSpPr txBox="1"/>
      </xdr:nvSpPr>
      <xdr:spPr>
        <a:xfrm>
          <a:off x="10515600" y="696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23772</xdr:rowOff>
    </xdr:from>
    <xdr:to>
      <xdr:col>50</xdr:col>
      <xdr:colOff>165100</xdr:colOff>
      <xdr:row>41</xdr:row>
      <xdr:rowOff>125372</xdr:rowOff>
    </xdr:to>
    <xdr:sp macro="" textlink="">
      <xdr:nvSpPr>
        <xdr:cNvPr id="130" name="楕円 129">
          <a:extLst>
            <a:ext uri="{FF2B5EF4-FFF2-40B4-BE49-F238E27FC236}">
              <a16:creationId xmlns:a16="http://schemas.microsoft.com/office/drawing/2014/main" id="{C917C017-3DE3-4AB1-AE44-8F93263FFFD1}"/>
            </a:ext>
          </a:extLst>
        </xdr:cNvPr>
        <xdr:cNvSpPr/>
      </xdr:nvSpPr>
      <xdr:spPr>
        <a:xfrm>
          <a:off x="9588500" y="70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72982</xdr:rowOff>
    </xdr:from>
    <xdr:to>
      <xdr:col>55</xdr:col>
      <xdr:colOff>0</xdr:colOff>
      <xdr:row>41</xdr:row>
      <xdr:rowOff>74572</xdr:rowOff>
    </xdr:to>
    <xdr:cxnSp macro="">
      <xdr:nvCxnSpPr>
        <xdr:cNvPr id="131" name="直線コネクタ 130">
          <a:extLst>
            <a:ext uri="{FF2B5EF4-FFF2-40B4-BE49-F238E27FC236}">
              <a16:creationId xmlns:a16="http://schemas.microsoft.com/office/drawing/2014/main" id="{2D19C2DF-6BB4-4DC8-8586-4C88D607544F}"/>
            </a:ext>
          </a:extLst>
        </xdr:cNvPr>
        <xdr:cNvCxnSpPr/>
      </xdr:nvCxnSpPr>
      <xdr:spPr>
        <a:xfrm flipV="1">
          <a:off x="9639300" y="7102432"/>
          <a:ext cx="8382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25309</xdr:rowOff>
    </xdr:from>
    <xdr:to>
      <xdr:col>46</xdr:col>
      <xdr:colOff>38100</xdr:colOff>
      <xdr:row>41</xdr:row>
      <xdr:rowOff>126909</xdr:rowOff>
    </xdr:to>
    <xdr:sp macro="" textlink="">
      <xdr:nvSpPr>
        <xdr:cNvPr id="132" name="楕円 131">
          <a:extLst>
            <a:ext uri="{FF2B5EF4-FFF2-40B4-BE49-F238E27FC236}">
              <a16:creationId xmlns:a16="http://schemas.microsoft.com/office/drawing/2014/main" id="{269A1162-5AEC-4405-9AED-CB1A962BA507}"/>
            </a:ext>
          </a:extLst>
        </xdr:cNvPr>
        <xdr:cNvSpPr/>
      </xdr:nvSpPr>
      <xdr:spPr>
        <a:xfrm>
          <a:off x="8699500" y="705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74572</xdr:rowOff>
    </xdr:from>
    <xdr:to>
      <xdr:col>50</xdr:col>
      <xdr:colOff>114300</xdr:colOff>
      <xdr:row>41</xdr:row>
      <xdr:rowOff>76109</xdr:rowOff>
    </xdr:to>
    <xdr:cxnSp macro="">
      <xdr:nvCxnSpPr>
        <xdr:cNvPr id="133" name="直線コネクタ 132">
          <a:extLst>
            <a:ext uri="{FF2B5EF4-FFF2-40B4-BE49-F238E27FC236}">
              <a16:creationId xmlns:a16="http://schemas.microsoft.com/office/drawing/2014/main" id="{32E7B80F-8C31-447E-9F08-59AE875AF1EA}"/>
            </a:ext>
          </a:extLst>
        </xdr:cNvPr>
        <xdr:cNvCxnSpPr/>
      </xdr:nvCxnSpPr>
      <xdr:spPr>
        <a:xfrm flipV="1">
          <a:off x="8750300" y="7104022"/>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27156</xdr:rowOff>
    </xdr:from>
    <xdr:to>
      <xdr:col>41</xdr:col>
      <xdr:colOff>101600</xdr:colOff>
      <xdr:row>41</xdr:row>
      <xdr:rowOff>128756</xdr:rowOff>
    </xdr:to>
    <xdr:sp macro="" textlink="">
      <xdr:nvSpPr>
        <xdr:cNvPr id="134" name="楕円 133">
          <a:extLst>
            <a:ext uri="{FF2B5EF4-FFF2-40B4-BE49-F238E27FC236}">
              <a16:creationId xmlns:a16="http://schemas.microsoft.com/office/drawing/2014/main" id="{8EB54807-805D-474F-B161-37A307E13D35}"/>
            </a:ext>
          </a:extLst>
        </xdr:cNvPr>
        <xdr:cNvSpPr/>
      </xdr:nvSpPr>
      <xdr:spPr>
        <a:xfrm>
          <a:off x="7810500" y="705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76109</xdr:rowOff>
    </xdr:from>
    <xdr:to>
      <xdr:col>45</xdr:col>
      <xdr:colOff>177800</xdr:colOff>
      <xdr:row>41</xdr:row>
      <xdr:rowOff>77956</xdr:rowOff>
    </xdr:to>
    <xdr:cxnSp macro="">
      <xdr:nvCxnSpPr>
        <xdr:cNvPr id="135" name="直線コネクタ 134">
          <a:extLst>
            <a:ext uri="{FF2B5EF4-FFF2-40B4-BE49-F238E27FC236}">
              <a16:creationId xmlns:a16="http://schemas.microsoft.com/office/drawing/2014/main" id="{79273F53-507F-4649-AF8A-EC23EF86D8B1}"/>
            </a:ext>
          </a:extLst>
        </xdr:cNvPr>
        <xdr:cNvCxnSpPr/>
      </xdr:nvCxnSpPr>
      <xdr:spPr>
        <a:xfrm flipV="1">
          <a:off x="7861300" y="7105559"/>
          <a:ext cx="8890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28536</xdr:rowOff>
    </xdr:from>
    <xdr:to>
      <xdr:col>36</xdr:col>
      <xdr:colOff>165100</xdr:colOff>
      <xdr:row>41</xdr:row>
      <xdr:rowOff>130136</xdr:rowOff>
    </xdr:to>
    <xdr:sp macro="" textlink="">
      <xdr:nvSpPr>
        <xdr:cNvPr id="136" name="楕円 135">
          <a:extLst>
            <a:ext uri="{FF2B5EF4-FFF2-40B4-BE49-F238E27FC236}">
              <a16:creationId xmlns:a16="http://schemas.microsoft.com/office/drawing/2014/main" id="{FD0143AE-F74B-44FE-86AA-617D76B30E7A}"/>
            </a:ext>
          </a:extLst>
        </xdr:cNvPr>
        <xdr:cNvSpPr/>
      </xdr:nvSpPr>
      <xdr:spPr>
        <a:xfrm>
          <a:off x="6921500" y="705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77956</xdr:rowOff>
    </xdr:from>
    <xdr:to>
      <xdr:col>41</xdr:col>
      <xdr:colOff>50800</xdr:colOff>
      <xdr:row>41</xdr:row>
      <xdr:rowOff>79336</xdr:rowOff>
    </xdr:to>
    <xdr:cxnSp macro="">
      <xdr:nvCxnSpPr>
        <xdr:cNvPr id="137" name="直線コネクタ 136">
          <a:extLst>
            <a:ext uri="{FF2B5EF4-FFF2-40B4-BE49-F238E27FC236}">
              <a16:creationId xmlns:a16="http://schemas.microsoft.com/office/drawing/2014/main" id="{DC6BEF89-0D74-4FC4-BD8D-86C59587AC25}"/>
            </a:ext>
          </a:extLst>
        </xdr:cNvPr>
        <xdr:cNvCxnSpPr/>
      </xdr:nvCxnSpPr>
      <xdr:spPr>
        <a:xfrm flipV="1">
          <a:off x="6972300" y="7107406"/>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8" name="n_1aveValue【道路】&#10;一人当たり延長">
          <a:extLst>
            <a:ext uri="{FF2B5EF4-FFF2-40B4-BE49-F238E27FC236}">
              <a16:creationId xmlns:a16="http://schemas.microsoft.com/office/drawing/2014/main" id="{5D78CDD1-08C2-45CA-9B39-DBB31CDC46CD}"/>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9" name="n_2aveValue【道路】&#10;一人当たり延長">
          <a:extLst>
            <a:ext uri="{FF2B5EF4-FFF2-40B4-BE49-F238E27FC236}">
              <a16:creationId xmlns:a16="http://schemas.microsoft.com/office/drawing/2014/main" id="{9ADC5652-378B-461D-A4DB-5AAB2E595146}"/>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a:extLst>
            <a:ext uri="{FF2B5EF4-FFF2-40B4-BE49-F238E27FC236}">
              <a16:creationId xmlns:a16="http://schemas.microsoft.com/office/drawing/2014/main" id="{6180555B-847E-456B-B62B-D3FE77F8EF49}"/>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41" name="n_4aveValue【道路】&#10;一人当たり延長">
          <a:extLst>
            <a:ext uri="{FF2B5EF4-FFF2-40B4-BE49-F238E27FC236}">
              <a16:creationId xmlns:a16="http://schemas.microsoft.com/office/drawing/2014/main" id="{B342B093-84A3-4BC7-A7E4-085EBD45DBEA}"/>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116499</xdr:rowOff>
    </xdr:from>
    <xdr:ext cx="534377" cy="259045"/>
    <xdr:sp macro="" textlink="">
      <xdr:nvSpPr>
        <xdr:cNvPr id="142" name="n_1mainValue【道路】&#10;一人当たり延長">
          <a:extLst>
            <a:ext uri="{FF2B5EF4-FFF2-40B4-BE49-F238E27FC236}">
              <a16:creationId xmlns:a16="http://schemas.microsoft.com/office/drawing/2014/main" id="{0849BFE3-988C-4B84-A162-231B62080FAB}"/>
            </a:ext>
          </a:extLst>
        </xdr:cNvPr>
        <xdr:cNvSpPr txBox="1"/>
      </xdr:nvSpPr>
      <xdr:spPr>
        <a:xfrm>
          <a:off x="9359411" y="714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118036</xdr:rowOff>
    </xdr:from>
    <xdr:ext cx="534377" cy="259045"/>
    <xdr:sp macro="" textlink="">
      <xdr:nvSpPr>
        <xdr:cNvPr id="143" name="n_2mainValue【道路】&#10;一人当たり延長">
          <a:extLst>
            <a:ext uri="{FF2B5EF4-FFF2-40B4-BE49-F238E27FC236}">
              <a16:creationId xmlns:a16="http://schemas.microsoft.com/office/drawing/2014/main" id="{619A6B2F-507A-4D2E-9471-62AE83CE9C59}"/>
            </a:ext>
          </a:extLst>
        </xdr:cNvPr>
        <xdr:cNvSpPr txBox="1"/>
      </xdr:nvSpPr>
      <xdr:spPr>
        <a:xfrm>
          <a:off x="8483111" y="714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119883</xdr:rowOff>
    </xdr:from>
    <xdr:ext cx="534377" cy="259045"/>
    <xdr:sp macro="" textlink="">
      <xdr:nvSpPr>
        <xdr:cNvPr id="144" name="n_3mainValue【道路】&#10;一人当たり延長">
          <a:extLst>
            <a:ext uri="{FF2B5EF4-FFF2-40B4-BE49-F238E27FC236}">
              <a16:creationId xmlns:a16="http://schemas.microsoft.com/office/drawing/2014/main" id="{948DFD0D-CC80-4683-B8FB-A4F9E4213A1A}"/>
            </a:ext>
          </a:extLst>
        </xdr:cNvPr>
        <xdr:cNvSpPr txBox="1"/>
      </xdr:nvSpPr>
      <xdr:spPr>
        <a:xfrm>
          <a:off x="7594111" y="714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121263</xdr:rowOff>
    </xdr:from>
    <xdr:ext cx="534377" cy="259045"/>
    <xdr:sp macro="" textlink="">
      <xdr:nvSpPr>
        <xdr:cNvPr id="145" name="n_4mainValue【道路】&#10;一人当たり延長">
          <a:extLst>
            <a:ext uri="{FF2B5EF4-FFF2-40B4-BE49-F238E27FC236}">
              <a16:creationId xmlns:a16="http://schemas.microsoft.com/office/drawing/2014/main" id="{50C8498B-D1A7-4664-B38E-EB35822B5751}"/>
            </a:ext>
          </a:extLst>
        </xdr:cNvPr>
        <xdr:cNvSpPr txBox="1"/>
      </xdr:nvSpPr>
      <xdr:spPr>
        <a:xfrm>
          <a:off x="6705111" y="715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F99AE11-F31B-49E7-9044-773BAE8A6F5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FF42F48-521E-4F8C-BAEE-72FA8968B67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4419065-8685-43BB-8C2D-BB3D37129D0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E4440AB-0CB3-4C99-8729-27E9E66D411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C1EF815-6F6D-464D-B5EF-16A16DC9C84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26FAF64-2A34-4AD7-8B2A-69EECB82507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0B9CB25-4F6A-4D7E-B9A9-1927C777FEC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2CEEA335-ED90-45DA-B3AC-374803D74A2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FF1A4FE-D4E6-4479-BBA6-C19D58954DE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4CC16CB-64A2-459A-B3BA-B595662F5B3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AC4A263-C2C1-4EE0-8D4A-D8D4D0189F7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6B6E26C-0541-4559-9F86-F04F4068028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50F1D532-7B07-49F2-9D7F-14B24B0299C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AEE1D4D-FBB4-49FB-84D8-C9ACF5B0001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C3544FEA-EB3A-4976-A9FF-DD03524545E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F405E97E-A0CF-480C-9FA4-2400E78A40B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D439AC8A-0D03-44B4-815A-D00219779BF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54A7C38-C7D5-4AE3-ADD2-CAFBFC84BCA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F1A88298-1A07-4F97-AE8F-595FD061106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A9CC1998-C94C-4C8C-9578-A30607ACFF7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3B63A0F-C259-490A-B42D-C815687EC83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88E576E8-7DD5-40B8-ABF0-B8F0C2D0078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90AE950-500E-484D-80FC-A2C5ED4A806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4F9FB48-38F1-4ED4-AEC3-B4665C9DAF4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0DAE699-64F5-4855-813F-1D4FA35BBE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DB4B57BC-D761-4CA4-82A7-30906DD8764E}"/>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ED66A48-C8EA-4230-8069-B28012A7DF43}"/>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D5DCA4CD-22D4-4FF3-BFDA-DD0BE966B1BD}"/>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8967C709-BF9D-4B26-ACC2-B5FB1FC6CF96}"/>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a:extLst>
            <a:ext uri="{FF2B5EF4-FFF2-40B4-BE49-F238E27FC236}">
              <a16:creationId xmlns:a16="http://schemas.microsoft.com/office/drawing/2014/main" id="{73BF6782-1799-4736-9362-E2620586DB58}"/>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76F69E7B-3E72-4F3B-808A-CA39333A7CC0}"/>
            </a:ext>
          </a:extLst>
        </xdr:cNvPr>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a:extLst>
            <a:ext uri="{FF2B5EF4-FFF2-40B4-BE49-F238E27FC236}">
              <a16:creationId xmlns:a16="http://schemas.microsoft.com/office/drawing/2014/main" id="{336AA7A2-0AB4-43F5-8407-ED812CB7F93A}"/>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a:extLst>
            <a:ext uri="{FF2B5EF4-FFF2-40B4-BE49-F238E27FC236}">
              <a16:creationId xmlns:a16="http://schemas.microsoft.com/office/drawing/2014/main" id="{C45F64FC-9F5A-4827-AABF-94C263F00433}"/>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5CF5452B-36A8-4560-A04B-074E57808553}"/>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9AABBB24-68AF-4487-A365-370A6F369371}"/>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a:extLst>
            <a:ext uri="{FF2B5EF4-FFF2-40B4-BE49-F238E27FC236}">
              <a16:creationId xmlns:a16="http://schemas.microsoft.com/office/drawing/2014/main" id="{71B12D43-EA30-463D-85AE-A7C5B0FB14A5}"/>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F524360-6916-456F-9280-F7C0077223E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8E71B54-8BC8-4861-B351-27337D7A9A6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FD18640-B50A-4B4E-8CAB-BC99D4BD748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1E756EE-7238-4B1E-A316-91A6B3D4C0F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ACE4DEA-9619-4D38-AA55-14F1E0F6AD0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xdr:rowOff>
    </xdr:from>
    <xdr:to>
      <xdr:col>24</xdr:col>
      <xdr:colOff>114300</xdr:colOff>
      <xdr:row>61</xdr:row>
      <xdr:rowOff>107950</xdr:rowOff>
    </xdr:to>
    <xdr:sp macro="" textlink="">
      <xdr:nvSpPr>
        <xdr:cNvPr id="187" name="楕円 186">
          <a:extLst>
            <a:ext uri="{FF2B5EF4-FFF2-40B4-BE49-F238E27FC236}">
              <a16:creationId xmlns:a16="http://schemas.microsoft.com/office/drawing/2014/main" id="{2095AF3F-1518-4483-94C5-384F1263FA6A}"/>
            </a:ext>
          </a:extLst>
        </xdr:cNvPr>
        <xdr:cNvSpPr/>
      </xdr:nvSpPr>
      <xdr:spPr>
        <a:xfrm>
          <a:off x="4584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156227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A4EFC3C7-F489-422E-942A-37D41F384332}"/>
            </a:ext>
          </a:extLst>
        </xdr:cNvPr>
        <xdr:cNvSpPr txBox="1"/>
      </xdr:nvSpPr>
      <xdr:spPr>
        <a:xfrm>
          <a:off x="4673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153307</xdr:rowOff>
    </xdr:from>
    <xdr:to>
      <xdr:col>20</xdr:col>
      <xdr:colOff>38100</xdr:colOff>
      <xdr:row>61</xdr:row>
      <xdr:rowOff>83457</xdr:rowOff>
    </xdr:to>
    <xdr:sp macro="" textlink="">
      <xdr:nvSpPr>
        <xdr:cNvPr id="189" name="楕円 188">
          <a:extLst>
            <a:ext uri="{FF2B5EF4-FFF2-40B4-BE49-F238E27FC236}">
              <a16:creationId xmlns:a16="http://schemas.microsoft.com/office/drawing/2014/main" id="{AB5C53AF-C7F0-4618-8A00-013CE3F13A22}"/>
            </a:ext>
          </a:extLst>
        </xdr:cNvPr>
        <xdr:cNvSpPr/>
      </xdr:nvSpPr>
      <xdr:spPr>
        <a:xfrm>
          <a:off x="3746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32657</xdr:rowOff>
    </xdr:from>
    <xdr:to>
      <xdr:col>24</xdr:col>
      <xdr:colOff>63500</xdr:colOff>
      <xdr:row>61</xdr:row>
      <xdr:rowOff>57150</xdr:rowOff>
    </xdr:to>
    <xdr:cxnSp macro="">
      <xdr:nvCxnSpPr>
        <xdr:cNvPr id="190" name="直線コネクタ 189">
          <a:extLst>
            <a:ext uri="{FF2B5EF4-FFF2-40B4-BE49-F238E27FC236}">
              <a16:creationId xmlns:a16="http://schemas.microsoft.com/office/drawing/2014/main" id="{B14BC9C1-9A86-4436-BB11-E27DBDCC097B}"/>
            </a:ext>
          </a:extLst>
        </xdr:cNvPr>
        <xdr:cNvCxnSpPr/>
      </xdr:nvCxnSpPr>
      <xdr:spPr>
        <a:xfrm>
          <a:off x="3797300" y="104911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130447</xdr:rowOff>
    </xdr:from>
    <xdr:to>
      <xdr:col>15</xdr:col>
      <xdr:colOff>101600</xdr:colOff>
      <xdr:row>61</xdr:row>
      <xdr:rowOff>60597</xdr:rowOff>
    </xdr:to>
    <xdr:sp macro="" textlink="">
      <xdr:nvSpPr>
        <xdr:cNvPr id="191" name="楕円 190">
          <a:extLst>
            <a:ext uri="{FF2B5EF4-FFF2-40B4-BE49-F238E27FC236}">
              <a16:creationId xmlns:a16="http://schemas.microsoft.com/office/drawing/2014/main" id="{86AF37ED-57C3-4BC6-AD0E-B4A8A59A33AC}"/>
            </a:ext>
          </a:extLst>
        </xdr:cNvPr>
        <xdr:cNvSpPr/>
      </xdr:nvSpPr>
      <xdr:spPr>
        <a:xfrm>
          <a:off x="2857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xdr:rowOff>
    </xdr:from>
    <xdr:to>
      <xdr:col>19</xdr:col>
      <xdr:colOff>177800</xdr:colOff>
      <xdr:row>61</xdr:row>
      <xdr:rowOff>32657</xdr:rowOff>
    </xdr:to>
    <xdr:cxnSp macro="">
      <xdr:nvCxnSpPr>
        <xdr:cNvPr id="192" name="直線コネクタ 191">
          <a:extLst>
            <a:ext uri="{FF2B5EF4-FFF2-40B4-BE49-F238E27FC236}">
              <a16:creationId xmlns:a16="http://schemas.microsoft.com/office/drawing/2014/main" id="{6F200192-BDC1-4574-859B-DBD113D5EAE7}"/>
            </a:ext>
          </a:extLst>
        </xdr:cNvPr>
        <xdr:cNvCxnSpPr/>
      </xdr:nvCxnSpPr>
      <xdr:spPr>
        <a:xfrm>
          <a:off x="2908300" y="104682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87993</xdr:rowOff>
    </xdr:from>
    <xdr:to>
      <xdr:col>10</xdr:col>
      <xdr:colOff>165100</xdr:colOff>
      <xdr:row>62</xdr:row>
      <xdr:rowOff>18143</xdr:rowOff>
    </xdr:to>
    <xdr:sp macro="" textlink="">
      <xdr:nvSpPr>
        <xdr:cNvPr id="193" name="楕円 192">
          <a:extLst>
            <a:ext uri="{FF2B5EF4-FFF2-40B4-BE49-F238E27FC236}">
              <a16:creationId xmlns:a16="http://schemas.microsoft.com/office/drawing/2014/main" id="{10217F36-C893-45B4-89DD-BC055453D890}"/>
            </a:ext>
          </a:extLst>
        </xdr:cNvPr>
        <xdr:cNvSpPr/>
      </xdr:nvSpPr>
      <xdr:spPr>
        <a:xfrm>
          <a:off x="1968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xdr:rowOff>
    </xdr:from>
    <xdr:to>
      <xdr:col>15</xdr:col>
      <xdr:colOff>50800</xdr:colOff>
      <xdr:row>61</xdr:row>
      <xdr:rowOff>138793</xdr:rowOff>
    </xdr:to>
    <xdr:cxnSp macro="">
      <xdr:nvCxnSpPr>
        <xdr:cNvPr id="194" name="直線コネクタ 193">
          <a:extLst>
            <a:ext uri="{FF2B5EF4-FFF2-40B4-BE49-F238E27FC236}">
              <a16:creationId xmlns:a16="http://schemas.microsoft.com/office/drawing/2014/main" id="{661D918E-40D4-4000-939E-C34C4CE8E124}"/>
            </a:ext>
          </a:extLst>
        </xdr:cNvPr>
        <xdr:cNvCxnSpPr/>
      </xdr:nvCxnSpPr>
      <xdr:spPr>
        <a:xfrm flipV="1">
          <a:off x="2019300" y="10468247"/>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133713</xdr:rowOff>
    </xdr:from>
    <xdr:to>
      <xdr:col>6</xdr:col>
      <xdr:colOff>38100</xdr:colOff>
      <xdr:row>61</xdr:row>
      <xdr:rowOff>63863</xdr:rowOff>
    </xdr:to>
    <xdr:sp macro="" textlink="">
      <xdr:nvSpPr>
        <xdr:cNvPr id="195" name="楕円 194">
          <a:extLst>
            <a:ext uri="{FF2B5EF4-FFF2-40B4-BE49-F238E27FC236}">
              <a16:creationId xmlns:a16="http://schemas.microsoft.com/office/drawing/2014/main" id="{D789CF43-A6A9-4C9B-8879-91E0E23070C3}"/>
            </a:ext>
          </a:extLst>
        </xdr:cNvPr>
        <xdr:cNvSpPr/>
      </xdr:nvSpPr>
      <xdr:spPr>
        <a:xfrm>
          <a:off x="1079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13063</xdr:rowOff>
    </xdr:from>
    <xdr:to>
      <xdr:col>10</xdr:col>
      <xdr:colOff>114300</xdr:colOff>
      <xdr:row>61</xdr:row>
      <xdr:rowOff>138793</xdr:rowOff>
    </xdr:to>
    <xdr:cxnSp macro="">
      <xdr:nvCxnSpPr>
        <xdr:cNvPr id="196" name="直線コネクタ 195">
          <a:extLst>
            <a:ext uri="{FF2B5EF4-FFF2-40B4-BE49-F238E27FC236}">
              <a16:creationId xmlns:a16="http://schemas.microsoft.com/office/drawing/2014/main" id="{DECF3136-9CC2-4CB4-B89D-9C6A679F3C86}"/>
            </a:ext>
          </a:extLst>
        </xdr:cNvPr>
        <xdr:cNvCxnSpPr/>
      </xdr:nvCxnSpPr>
      <xdr:spPr>
        <a:xfrm>
          <a:off x="1130300" y="1047151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C53F7ECC-D67A-44EB-AD1C-FB6177110282}"/>
            </a:ext>
          </a:extLst>
        </xdr:cNvPr>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92730D59-662C-488A-BAB7-EF4550F99674}"/>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4F138DF9-A265-4D53-8F9A-BB0A9F55CC93}"/>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2D3C14B9-EE22-4423-90A9-951C735B93C8}"/>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74584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3CC5517C-2DD8-470C-A3FE-E9221461EE89}"/>
            </a:ext>
          </a:extLst>
        </xdr:cNvPr>
        <xdr:cNvSpPr txBox="1"/>
      </xdr:nvSpPr>
      <xdr:spPr>
        <a:xfrm>
          <a:off x="3582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51724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78145C1D-AB8A-45DB-98C7-925EE73F8C7B}"/>
            </a:ext>
          </a:extLst>
        </xdr:cNvPr>
        <xdr:cNvSpPr txBox="1"/>
      </xdr:nvSpPr>
      <xdr:spPr>
        <a:xfrm>
          <a:off x="2705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9270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8F633B96-94BA-463A-A9E0-901096EB757E}"/>
            </a:ext>
          </a:extLst>
        </xdr:cNvPr>
        <xdr:cNvSpPr txBox="1"/>
      </xdr:nvSpPr>
      <xdr:spPr>
        <a:xfrm>
          <a:off x="1816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8A1C1D02-5FAE-4B5E-89C8-67A599F22C01}"/>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13F5F1C2-B4EA-4A26-A1B2-0FAB907934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431F40D-7A5C-450B-8E50-0F3457E3EC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12FC6F9-80E2-4FF5-A8B0-FC961B23793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7BB870E-7884-4C66-84D9-97D4B6CCEF2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BFFFFE1F-CF1E-4F63-8B88-01F35FF9914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7E79782-52B7-456E-9E98-AB0D6577B5F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944C176-4F5C-473A-B6A0-992284ED196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6528150A-D1B7-438E-BC38-0D5BBEA1EC9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914BC43-1081-48CD-A6C9-5BAC3E3ECE3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0E6B648-1A5E-4E44-B9C6-5E1E01999F9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910A9162-52ED-4CD4-940F-51BFB39338F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20FF6CD1-E47D-4183-AECC-C3F77EDF54E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4F225B7-46A2-404B-8C3B-52EA9280A3F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D4331E5C-DBA9-4DF7-9EE6-E26568AFB33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8AE8395-0A81-49A5-9FDC-08D344A6F58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63F2DF3E-3CB3-4C57-996B-6BD8D38B99F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22550488-E287-4A6F-AE5D-8118B6A79D9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5D8E4EC3-B1C4-4DBA-BE61-D337232BF34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0493498-5B8F-4839-B87A-9153DD61C11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A34C8E77-2706-4946-A7F2-90620C1D3E65}"/>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D4EA807-BCFC-49A2-8CC1-C036D6BA957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F5B13451-7E87-4BC6-8BBB-FACC94972BF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D7FA9FF4-B38D-4FB3-B574-DABBF5C9425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a:extLst>
            <a:ext uri="{FF2B5EF4-FFF2-40B4-BE49-F238E27FC236}">
              <a16:creationId xmlns:a16="http://schemas.microsoft.com/office/drawing/2014/main" id="{CDCD96BE-3F85-43C2-A1F5-9A5B0653A051}"/>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AEABC64E-8EDA-44D6-B2F4-481FDBE1F542}"/>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a:extLst>
            <a:ext uri="{FF2B5EF4-FFF2-40B4-BE49-F238E27FC236}">
              <a16:creationId xmlns:a16="http://schemas.microsoft.com/office/drawing/2014/main" id="{3DFFC1BE-CEAB-49D3-8216-E18FA5C7FEAD}"/>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0E3AEC6E-99A9-4DDB-983B-9438000B748F}"/>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a:extLst>
            <a:ext uri="{FF2B5EF4-FFF2-40B4-BE49-F238E27FC236}">
              <a16:creationId xmlns:a16="http://schemas.microsoft.com/office/drawing/2014/main" id="{0A242FF0-10B8-4E08-A97F-3BC566A948EB}"/>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EC8F6E68-B6DB-4413-A9AC-E9FDA18B95AF}"/>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a:extLst>
            <a:ext uri="{FF2B5EF4-FFF2-40B4-BE49-F238E27FC236}">
              <a16:creationId xmlns:a16="http://schemas.microsoft.com/office/drawing/2014/main" id="{0BDC2D1A-03C7-40D4-B5E4-D3C1B51DBC46}"/>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a:extLst>
            <a:ext uri="{FF2B5EF4-FFF2-40B4-BE49-F238E27FC236}">
              <a16:creationId xmlns:a16="http://schemas.microsoft.com/office/drawing/2014/main" id="{F579BE60-E268-4BFD-88B9-509CF36E6617}"/>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a:extLst>
            <a:ext uri="{FF2B5EF4-FFF2-40B4-BE49-F238E27FC236}">
              <a16:creationId xmlns:a16="http://schemas.microsoft.com/office/drawing/2014/main" id="{6DCFA83D-F24A-42D9-8E65-F9FC29D5DB57}"/>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a:extLst>
            <a:ext uri="{FF2B5EF4-FFF2-40B4-BE49-F238E27FC236}">
              <a16:creationId xmlns:a16="http://schemas.microsoft.com/office/drawing/2014/main" id="{4F3E88F5-E874-49E8-84A0-A42724028811}"/>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a:extLst>
            <a:ext uri="{FF2B5EF4-FFF2-40B4-BE49-F238E27FC236}">
              <a16:creationId xmlns:a16="http://schemas.microsoft.com/office/drawing/2014/main" id="{A70A4477-B630-4C7C-9552-1CB87B485C4B}"/>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C7A71EE-71CC-4BA7-B49F-9AB6183CF33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CE2E4A5-3941-4CA9-BF29-18D27426421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9E40E14-AA84-4F9C-BCCF-4D2F6A84A2F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BA6AE1A-8231-4769-99D6-F9A06CCC918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18EA63E-7A60-439C-80A4-BC948E45B0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66804</xdr:rowOff>
    </xdr:from>
    <xdr:to>
      <xdr:col>55</xdr:col>
      <xdr:colOff>50800</xdr:colOff>
      <xdr:row>63</xdr:row>
      <xdr:rowOff>168404</xdr:rowOff>
    </xdr:to>
    <xdr:sp macro="" textlink="">
      <xdr:nvSpPr>
        <xdr:cNvPr id="244" name="楕円 243">
          <a:extLst>
            <a:ext uri="{FF2B5EF4-FFF2-40B4-BE49-F238E27FC236}">
              <a16:creationId xmlns:a16="http://schemas.microsoft.com/office/drawing/2014/main" id="{E847D71D-3DA7-4CF6-8EE3-8E74B428A324}"/>
            </a:ext>
          </a:extLst>
        </xdr:cNvPr>
        <xdr:cNvSpPr/>
      </xdr:nvSpPr>
      <xdr:spPr>
        <a:xfrm>
          <a:off x="10426700" y="108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45231</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F10F3A3E-5F86-42D6-AEDF-E2F348C2B491}"/>
            </a:ext>
          </a:extLst>
        </xdr:cNvPr>
        <xdr:cNvSpPr txBox="1"/>
      </xdr:nvSpPr>
      <xdr:spPr>
        <a:xfrm>
          <a:off x="10515600" y="1084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70229</xdr:rowOff>
    </xdr:from>
    <xdr:to>
      <xdr:col>50</xdr:col>
      <xdr:colOff>165100</xdr:colOff>
      <xdr:row>64</xdr:row>
      <xdr:rowOff>379</xdr:rowOff>
    </xdr:to>
    <xdr:sp macro="" textlink="">
      <xdr:nvSpPr>
        <xdr:cNvPr id="246" name="楕円 245">
          <a:extLst>
            <a:ext uri="{FF2B5EF4-FFF2-40B4-BE49-F238E27FC236}">
              <a16:creationId xmlns:a16="http://schemas.microsoft.com/office/drawing/2014/main" id="{CFC20925-3EC7-4C53-8F9D-AF2D5F220C1F}"/>
            </a:ext>
          </a:extLst>
        </xdr:cNvPr>
        <xdr:cNvSpPr/>
      </xdr:nvSpPr>
      <xdr:spPr>
        <a:xfrm>
          <a:off x="9588500" y="108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117604</xdr:rowOff>
    </xdr:from>
    <xdr:to>
      <xdr:col>55</xdr:col>
      <xdr:colOff>0</xdr:colOff>
      <xdr:row>63</xdr:row>
      <xdr:rowOff>121029</xdr:rowOff>
    </xdr:to>
    <xdr:cxnSp macro="">
      <xdr:nvCxnSpPr>
        <xdr:cNvPr id="247" name="直線コネクタ 246">
          <a:extLst>
            <a:ext uri="{FF2B5EF4-FFF2-40B4-BE49-F238E27FC236}">
              <a16:creationId xmlns:a16="http://schemas.microsoft.com/office/drawing/2014/main" id="{F3C620DA-CC45-4AF2-9E1E-B77415EFBA28}"/>
            </a:ext>
          </a:extLst>
        </xdr:cNvPr>
        <xdr:cNvCxnSpPr/>
      </xdr:nvCxnSpPr>
      <xdr:spPr>
        <a:xfrm flipV="1">
          <a:off x="9639300" y="10918954"/>
          <a:ext cx="8382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73740</xdr:rowOff>
    </xdr:from>
    <xdr:to>
      <xdr:col>46</xdr:col>
      <xdr:colOff>38100</xdr:colOff>
      <xdr:row>64</xdr:row>
      <xdr:rowOff>3890</xdr:rowOff>
    </xdr:to>
    <xdr:sp macro="" textlink="">
      <xdr:nvSpPr>
        <xdr:cNvPr id="248" name="楕円 247">
          <a:extLst>
            <a:ext uri="{FF2B5EF4-FFF2-40B4-BE49-F238E27FC236}">
              <a16:creationId xmlns:a16="http://schemas.microsoft.com/office/drawing/2014/main" id="{85D8E483-9F47-4633-ABFD-266C82969BBC}"/>
            </a:ext>
          </a:extLst>
        </xdr:cNvPr>
        <xdr:cNvSpPr/>
      </xdr:nvSpPr>
      <xdr:spPr>
        <a:xfrm>
          <a:off x="8699500" y="1087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121029</xdr:rowOff>
    </xdr:from>
    <xdr:to>
      <xdr:col>50</xdr:col>
      <xdr:colOff>114300</xdr:colOff>
      <xdr:row>63</xdr:row>
      <xdr:rowOff>124540</xdr:rowOff>
    </xdr:to>
    <xdr:cxnSp macro="">
      <xdr:nvCxnSpPr>
        <xdr:cNvPr id="249" name="直線コネクタ 248">
          <a:extLst>
            <a:ext uri="{FF2B5EF4-FFF2-40B4-BE49-F238E27FC236}">
              <a16:creationId xmlns:a16="http://schemas.microsoft.com/office/drawing/2014/main" id="{2D687AA3-F38A-4C99-986C-C87D4DF9542C}"/>
            </a:ext>
          </a:extLst>
        </xdr:cNvPr>
        <xdr:cNvCxnSpPr/>
      </xdr:nvCxnSpPr>
      <xdr:spPr>
        <a:xfrm flipV="1">
          <a:off x="8750300" y="10922379"/>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93696</xdr:rowOff>
    </xdr:from>
    <xdr:to>
      <xdr:col>41</xdr:col>
      <xdr:colOff>101600</xdr:colOff>
      <xdr:row>64</xdr:row>
      <xdr:rowOff>23846</xdr:rowOff>
    </xdr:to>
    <xdr:sp macro="" textlink="">
      <xdr:nvSpPr>
        <xdr:cNvPr id="250" name="楕円 249">
          <a:extLst>
            <a:ext uri="{FF2B5EF4-FFF2-40B4-BE49-F238E27FC236}">
              <a16:creationId xmlns:a16="http://schemas.microsoft.com/office/drawing/2014/main" id="{EB33C22E-549C-4941-94BC-8F9AE32B8B86}"/>
            </a:ext>
          </a:extLst>
        </xdr:cNvPr>
        <xdr:cNvSpPr/>
      </xdr:nvSpPr>
      <xdr:spPr>
        <a:xfrm>
          <a:off x="7810500" y="108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124540</xdr:rowOff>
    </xdr:from>
    <xdr:to>
      <xdr:col>45</xdr:col>
      <xdr:colOff>177800</xdr:colOff>
      <xdr:row>63</xdr:row>
      <xdr:rowOff>144496</xdr:rowOff>
    </xdr:to>
    <xdr:cxnSp macro="">
      <xdr:nvCxnSpPr>
        <xdr:cNvPr id="251" name="直線コネクタ 250">
          <a:extLst>
            <a:ext uri="{FF2B5EF4-FFF2-40B4-BE49-F238E27FC236}">
              <a16:creationId xmlns:a16="http://schemas.microsoft.com/office/drawing/2014/main" id="{95A09DC1-3B80-4D1C-B1FF-21F533D8DEA0}"/>
            </a:ext>
          </a:extLst>
        </xdr:cNvPr>
        <xdr:cNvCxnSpPr/>
      </xdr:nvCxnSpPr>
      <xdr:spPr>
        <a:xfrm flipV="1">
          <a:off x="7861300" y="10925890"/>
          <a:ext cx="889000" cy="1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96261</xdr:rowOff>
    </xdr:from>
    <xdr:to>
      <xdr:col>36</xdr:col>
      <xdr:colOff>165100</xdr:colOff>
      <xdr:row>64</xdr:row>
      <xdr:rowOff>26411</xdr:rowOff>
    </xdr:to>
    <xdr:sp macro="" textlink="">
      <xdr:nvSpPr>
        <xdr:cNvPr id="252" name="楕円 251">
          <a:extLst>
            <a:ext uri="{FF2B5EF4-FFF2-40B4-BE49-F238E27FC236}">
              <a16:creationId xmlns:a16="http://schemas.microsoft.com/office/drawing/2014/main" id="{7150AEE5-332F-48EE-BC68-E5EAAF1DBD79}"/>
            </a:ext>
          </a:extLst>
        </xdr:cNvPr>
        <xdr:cNvSpPr/>
      </xdr:nvSpPr>
      <xdr:spPr>
        <a:xfrm>
          <a:off x="6921500" y="10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144496</xdr:rowOff>
    </xdr:from>
    <xdr:to>
      <xdr:col>41</xdr:col>
      <xdr:colOff>50800</xdr:colOff>
      <xdr:row>63</xdr:row>
      <xdr:rowOff>147061</xdr:rowOff>
    </xdr:to>
    <xdr:cxnSp macro="">
      <xdr:nvCxnSpPr>
        <xdr:cNvPr id="253" name="直線コネクタ 252">
          <a:extLst>
            <a:ext uri="{FF2B5EF4-FFF2-40B4-BE49-F238E27FC236}">
              <a16:creationId xmlns:a16="http://schemas.microsoft.com/office/drawing/2014/main" id="{3F9F9279-3490-4566-A51A-1276B9DE5608}"/>
            </a:ext>
          </a:extLst>
        </xdr:cNvPr>
        <xdr:cNvCxnSpPr/>
      </xdr:nvCxnSpPr>
      <xdr:spPr>
        <a:xfrm flipV="1">
          <a:off x="6972300" y="10945846"/>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640F96E5-7953-40B8-9750-3990211603B2}"/>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1B6961FC-CD09-41F0-AC7A-0329D8A9A41C}"/>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C73B243B-1AE9-47E7-BC70-30E50483D2DE}"/>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AF0F4FE8-9112-428B-9F0B-720F71EABCA7}"/>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162956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26C01E5-F63B-4963-BF14-2F72504E569B}"/>
            </a:ext>
          </a:extLst>
        </xdr:cNvPr>
        <xdr:cNvSpPr txBox="1"/>
      </xdr:nvSpPr>
      <xdr:spPr>
        <a:xfrm>
          <a:off x="9327095" y="1096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166467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61FFE999-354C-415D-AB42-C8736492FB0D}"/>
            </a:ext>
          </a:extLst>
        </xdr:cNvPr>
        <xdr:cNvSpPr txBox="1"/>
      </xdr:nvSpPr>
      <xdr:spPr>
        <a:xfrm>
          <a:off x="8450795" y="1096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14973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7D529C3A-8A31-4272-AAA7-834645048161}"/>
            </a:ext>
          </a:extLst>
        </xdr:cNvPr>
        <xdr:cNvSpPr txBox="1"/>
      </xdr:nvSpPr>
      <xdr:spPr>
        <a:xfrm>
          <a:off x="7561795" y="1098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17538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65B48695-0064-410E-8960-321DE76A40A4}"/>
            </a:ext>
          </a:extLst>
        </xdr:cNvPr>
        <xdr:cNvSpPr txBox="1"/>
      </xdr:nvSpPr>
      <xdr:spPr>
        <a:xfrm>
          <a:off x="6672795" y="1099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A3D7B7F-793B-48A0-AD0D-A6D4A7AB01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825F715-0DD0-41B2-BC4A-BC63917F1B2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10209393-884A-4CB3-936F-1109F7140A6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7F3236D3-72C9-4273-9A87-CF7B6C37D8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304916C-C977-4034-9C08-CE702E7C78A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B910145-A872-46D9-A8D2-3BDAAE4973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E1D787BE-2411-4638-94ED-CE0EE7B414A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9EBE3B9-65F7-4FBD-97B0-BD74F6C2130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837030F-B92C-4D64-B96B-995DA44090E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1F95266-7B94-49E9-B4D6-5E6F00B0CE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FE13E40-036F-415D-B44C-47708A19944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19DC4B6C-6F2F-4B0B-BD5E-E4B02A3098D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AF899D40-86DE-4D2A-B835-7E54EAB1FFE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8B14D6AF-8B57-47B4-9526-34D06520CD1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A9251443-6653-4FFE-AE1C-1DCD6BD7857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91C8748F-99E1-446B-9734-DC5C10AC117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AA7EAA2D-4BC9-4D67-8282-8E366835E08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659E2C0D-D009-4DE9-B9FB-DFCFE634BDE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6F1D9D38-55CA-4382-AD64-11E197B566E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6179A3A7-D62D-4750-9623-EB1C0D8BC93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2FDFB421-6A47-4C2C-AADF-E64D1989A16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67C8F391-CA3B-4469-8EB7-CF40E8174FE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B7953EB3-FD55-4CFA-8A6F-C1C3FFDBCE6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EDE3A73-3173-4099-8960-1E33EDBF3D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162D0946-1209-4FED-841C-A81FC6110C29}"/>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3E665444-F87B-4084-A755-27ABE3B39E2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6C357613-594E-41E1-B453-5F24D3AA1A1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EBB8CCAE-628B-4B3B-9E22-0951D07E431C}"/>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a:extLst>
            <a:ext uri="{FF2B5EF4-FFF2-40B4-BE49-F238E27FC236}">
              <a16:creationId xmlns:a16="http://schemas.microsoft.com/office/drawing/2014/main" id="{24E02CAD-A9D1-40A8-A714-0806AB911367}"/>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53FC1D70-A17B-4357-AD2D-CFB51B27000C}"/>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a:extLst>
            <a:ext uri="{FF2B5EF4-FFF2-40B4-BE49-F238E27FC236}">
              <a16:creationId xmlns:a16="http://schemas.microsoft.com/office/drawing/2014/main" id="{5BFFC231-D07C-42B5-B434-DDEED00A4C9C}"/>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a:extLst>
            <a:ext uri="{FF2B5EF4-FFF2-40B4-BE49-F238E27FC236}">
              <a16:creationId xmlns:a16="http://schemas.microsoft.com/office/drawing/2014/main" id="{A1313B10-27C4-4284-8621-9DFD091A665A}"/>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a:extLst>
            <a:ext uri="{FF2B5EF4-FFF2-40B4-BE49-F238E27FC236}">
              <a16:creationId xmlns:a16="http://schemas.microsoft.com/office/drawing/2014/main" id="{C9F4ABA6-2A9F-4C94-B35C-C4275886EA36}"/>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a:extLst>
            <a:ext uri="{FF2B5EF4-FFF2-40B4-BE49-F238E27FC236}">
              <a16:creationId xmlns:a16="http://schemas.microsoft.com/office/drawing/2014/main" id="{9A4D98C7-60D5-4F1E-9E1A-E464217B34C9}"/>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a:extLst>
            <a:ext uri="{FF2B5EF4-FFF2-40B4-BE49-F238E27FC236}">
              <a16:creationId xmlns:a16="http://schemas.microsoft.com/office/drawing/2014/main" id="{E86BF05C-C148-4EB4-8968-B2363E52B3CA}"/>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D7D4629-A714-47AF-81C6-4186E41ECCC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297A676-2D87-4651-B017-EDDC8532348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2D82384-BAAD-46C0-916A-5C07DB9D609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0B1088B-3905-462E-BDA9-D0C139D0820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16A8FAF-7153-4AB5-8D4D-9BBCD35691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302" name="楕円 301">
          <a:extLst>
            <a:ext uri="{FF2B5EF4-FFF2-40B4-BE49-F238E27FC236}">
              <a16:creationId xmlns:a16="http://schemas.microsoft.com/office/drawing/2014/main" id="{2FEE58CF-075C-4EA1-84DA-9A9D7BF073B7}"/>
            </a:ext>
          </a:extLst>
        </xdr:cNvPr>
        <xdr:cNvSpPr/>
      </xdr:nvSpPr>
      <xdr:spPr>
        <a:xfrm>
          <a:off x="4584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41927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C6C878AA-F5EF-4FBB-B2B2-6CEA75B02F52}"/>
            </a:ext>
          </a:extLst>
        </xdr:cNvPr>
        <xdr:cNvSpPr txBox="1"/>
      </xdr:nvSpPr>
      <xdr:spPr>
        <a:xfrm>
          <a:off x="4673600"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38736</xdr:rowOff>
    </xdr:from>
    <xdr:to>
      <xdr:col>20</xdr:col>
      <xdr:colOff>38100</xdr:colOff>
      <xdr:row>82</xdr:row>
      <xdr:rowOff>140336</xdr:rowOff>
    </xdr:to>
    <xdr:sp macro="" textlink="">
      <xdr:nvSpPr>
        <xdr:cNvPr id="304" name="楕円 303">
          <a:extLst>
            <a:ext uri="{FF2B5EF4-FFF2-40B4-BE49-F238E27FC236}">
              <a16:creationId xmlns:a16="http://schemas.microsoft.com/office/drawing/2014/main" id="{3A71F7FA-442E-47DC-9C27-DA6D4F366D9F}"/>
            </a:ext>
          </a:extLst>
        </xdr:cNvPr>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89536</xdr:rowOff>
    </xdr:from>
    <xdr:to>
      <xdr:col>24</xdr:col>
      <xdr:colOff>63500</xdr:colOff>
      <xdr:row>82</xdr:row>
      <xdr:rowOff>114300</xdr:rowOff>
    </xdr:to>
    <xdr:cxnSp macro="">
      <xdr:nvCxnSpPr>
        <xdr:cNvPr id="305" name="直線コネクタ 304">
          <a:extLst>
            <a:ext uri="{FF2B5EF4-FFF2-40B4-BE49-F238E27FC236}">
              <a16:creationId xmlns:a16="http://schemas.microsoft.com/office/drawing/2014/main" id="{B99E9249-B3CF-43EC-B335-B8A422A4A1F6}"/>
            </a:ext>
          </a:extLst>
        </xdr:cNvPr>
        <xdr:cNvCxnSpPr/>
      </xdr:nvCxnSpPr>
      <xdr:spPr>
        <a:xfrm>
          <a:off x="3797300" y="1414843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42545</xdr:rowOff>
    </xdr:from>
    <xdr:to>
      <xdr:col>15</xdr:col>
      <xdr:colOff>101600</xdr:colOff>
      <xdr:row>82</xdr:row>
      <xdr:rowOff>144145</xdr:rowOff>
    </xdr:to>
    <xdr:sp macro="" textlink="">
      <xdr:nvSpPr>
        <xdr:cNvPr id="306" name="楕円 305">
          <a:extLst>
            <a:ext uri="{FF2B5EF4-FFF2-40B4-BE49-F238E27FC236}">
              <a16:creationId xmlns:a16="http://schemas.microsoft.com/office/drawing/2014/main" id="{0822A446-E146-431D-BE31-7C181FAA2101}"/>
            </a:ext>
          </a:extLst>
        </xdr:cNvPr>
        <xdr:cNvSpPr/>
      </xdr:nvSpPr>
      <xdr:spPr>
        <a:xfrm>
          <a:off x="2857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82</xdr:row>
      <xdr:rowOff>93345</xdr:rowOff>
    </xdr:to>
    <xdr:cxnSp macro="">
      <xdr:nvCxnSpPr>
        <xdr:cNvPr id="307" name="直線コネクタ 306">
          <a:extLst>
            <a:ext uri="{FF2B5EF4-FFF2-40B4-BE49-F238E27FC236}">
              <a16:creationId xmlns:a16="http://schemas.microsoft.com/office/drawing/2014/main" id="{05163655-8F9C-4E58-9024-19F5B43B6C85}"/>
            </a:ext>
          </a:extLst>
        </xdr:cNvPr>
        <xdr:cNvCxnSpPr/>
      </xdr:nvCxnSpPr>
      <xdr:spPr>
        <a:xfrm flipV="1">
          <a:off x="2908300" y="141484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34925</xdr:rowOff>
    </xdr:from>
    <xdr:to>
      <xdr:col>10</xdr:col>
      <xdr:colOff>165100</xdr:colOff>
      <xdr:row>82</xdr:row>
      <xdr:rowOff>136525</xdr:rowOff>
    </xdr:to>
    <xdr:sp macro="" textlink="">
      <xdr:nvSpPr>
        <xdr:cNvPr id="308" name="楕円 307">
          <a:extLst>
            <a:ext uri="{FF2B5EF4-FFF2-40B4-BE49-F238E27FC236}">
              <a16:creationId xmlns:a16="http://schemas.microsoft.com/office/drawing/2014/main" id="{B48495DD-A1D9-401A-8571-5A3176693CEC}"/>
            </a:ext>
          </a:extLst>
        </xdr:cNvPr>
        <xdr:cNvSpPr/>
      </xdr:nvSpPr>
      <xdr:spPr>
        <a:xfrm>
          <a:off x="1968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85725</xdr:rowOff>
    </xdr:from>
    <xdr:to>
      <xdr:col>15</xdr:col>
      <xdr:colOff>50800</xdr:colOff>
      <xdr:row>82</xdr:row>
      <xdr:rowOff>93345</xdr:rowOff>
    </xdr:to>
    <xdr:cxnSp macro="">
      <xdr:nvCxnSpPr>
        <xdr:cNvPr id="309" name="直線コネクタ 308">
          <a:extLst>
            <a:ext uri="{FF2B5EF4-FFF2-40B4-BE49-F238E27FC236}">
              <a16:creationId xmlns:a16="http://schemas.microsoft.com/office/drawing/2014/main" id="{B3F7FDED-6FEA-4C9E-8277-DC55BA4E40CA}"/>
            </a:ext>
          </a:extLst>
        </xdr:cNvPr>
        <xdr:cNvCxnSpPr/>
      </xdr:nvCxnSpPr>
      <xdr:spPr>
        <a:xfrm>
          <a:off x="2019300" y="141446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99695</xdr:rowOff>
    </xdr:from>
    <xdr:to>
      <xdr:col>6</xdr:col>
      <xdr:colOff>38100</xdr:colOff>
      <xdr:row>82</xdr:row>
      <xdr:rowOff>29845</xdr:rowOff>
    </xdr:to>
    <xdr:sp macro="" textlink="">
      <xdr:nvSpPr>
        <xdr:cNvPr id="310" name="楕円 309">
          <a:extLst>
            <a:ext uri="{FF2B5EF4-FFF2-40B4-BE49-F238E27FC236}">
              <a16:creationId xmlns:a16="http://schemas.microsoft.com/office/drawing/2014/main" id="{999F074C-015C-4A45-948A-8DFCA08985DF}"/>
            </a:ext>
          </a:extLst>
        </xdr:cNvPr>
        <xdr:cNvSpPr/>
      </xdr:nvSpPr>
      <xdr:spPr>
        <a:xfrm>
          <a:off x="1079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150495</xdr:rowOff>
    </xdr:from>
    <xdr:to>
      <xdr:col>10</xdr:col>
      <xdr:colOff>114300</xdr:colOff>
      <xdr:row>82</xdr:row>
      <xdr:rowOff>85725</xdr:rowOff>
    </xdr:to>
    <xdr:cxnSp macro="">
      <xdr:nvCxnSpPr>
        <xdr:cNvPr id="311" name="直線コネクタ 310">
          <a:extLst>
            <a:ext uri="{FF2B5EF4-FFF2-40B4-BE49-F238E27FC236}">
              <a16:creationId xmlns:a16="http://schemas.microsoft.com/office/drawing/2014/main" id="{49500619-7738-4160-91E2-453151DCFA3E}"/>
            </a:ext>
          </a:extLst>
        </xdr:cNvPr>
        <xdr:cNvCxnSpPr/>
      </xdr:nvCxnSpPr>
      <xdr:spPr>
        <a:xfrm>
          <a:off x="1130300" y="1403794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2" name="n_1aveValue【公営住宅】&#10;有形固定資産減価償却率">
          <a:extLst>
            <a:ext uri="{FF2B5EF4-FFF2-40B4-BE49-F238E27FC236}">
              <a16:creationId xmlns:a16="http://schemas.microsoft.com/office/drawing/2014/main" id="{EC8BEF72-6616-414F-BF04-59256A9BFFBF}"/>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3" name="n_2aveValue【公営住宅】&#10;有形固定資産減価償却率">
          <a:extLst>
            <a:ext uri="{FF2B5EF4-FFF2-40B4-BE49-F238E27FC236}">
              <a16:creationId xmlns:a16="http://schemas.microsoft.com/office/drawing/2014/main" id="{E8F3C796-C728-4C39-A55F-AEA3CF819780}"/>
            </a:ext>
          </a:extLst>
        </xdr:cNvPr>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14" name="n_3aveValue【公営住宅】&#10;有形固定資産減価償却率">
          <a:extLst>
            <a:ext uri="{FF2B5EF4-FFF2-40B4-BE49-F238E27FC236}">
              <a16:creationId xmlns:a16="http://schemas.microsoft.com/office/drawing/2014/main" id="{C68261CD-3690-4921-845C-5680CCFB62D5}"/>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100982</xdr:rowOff>
    </xdr:from>
    <xdr:ext cx="405111" cy="259045"/>
    <xdr:sp macro="" textlink="">
      <xdr:nvSpPr>
        <xdr:cNvPr id="315" name="n_4aveValue【公営住宅】&#10;有形固定資産減価償却率">
          <a:extLst>
            <a:ext uri="{FF2B5EF4-FFF2-40B4-BE49-F238E27FC236}">
              <a16:creationId xmlns:a16="http://schemas.microsoft.com/office/drawing/2014/main" id="{EF9EA0BF-62B9-4F22-A541-91D87413530A}"/>
            </a:ext>
          </a:extLst>
        </xdr:cNvPr>
        <xdr:cNvSpPr txBox="1"/>
      </xdr:nvSpPr>
      <xdr:spPr>
        <a:xfrm>
          <a:off x="927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156863</xdr:rowOff>
    </xdr:from>
    <xdr:ext cx="405111" cy="259045"/>
    <xdr:sp macro="" textlink="">
      <xdr:nvSpPr>
        <xdr:cNvPr id="316" name="n_1mainValue【公営住宅】&#10;有形固定資産減価償却率">
          <a:extLst>
            <a:ext uri="{FF2B5EF4-FFF2-40B4-BE49-F238E27FC236}">
              <a16:creationId xmlns:a16="http://schemas.microsoft.com/office/drawing/2014/main" id="{BC76B8DA-242E-482E-93B6-7285A6C12B87}"/>
            </a:ext>
          </a:extLst>
        </xdr:cNvPr>
        <xdr:cNvSpPr txBox="1"/>
      </xdr:nvSpPr>
      <xdr:spPr>
        <a:xfrm>
          <a:off x="35820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135272</xdr:rowOff>
    </xdr:from>
    <xdr:ext cx="405111" cy="259045"/>
    <xdr:sp macro="" textlink="">
      <xdr:nvSpPr>
        <xdr:cNvPr id="317" name="n_2mainValue【公営住宅】&#10;有形固定資産減価償却率">
          <a:extLst>
            <a:ext uri="{FF2B5EF4-FFF2-40B4-BE49-F238E27FC236}">
              <a16:creationId xmlns:a16="http://schemas.microsoft.com/office/drawing/2014/main" id="{26CC1561-B7F6-4918-886E-05468301AED4}"/>
            </a:ext>
          </a:extLst>
        </xdr:cNvPr>
        <xdr:cNvSpPr txBox="1"/>
      </xdr:nvSpPr>
      <xdr:spPr>
        <a:xfrm>
          <a:off x="27057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18" name="n_3mainValue【公営住宅】&#10;有形固定資産減価償却率">
          <a:extLst>
            <a:ext uri="{FF2B5EF4-FFF2-40B4-BE49-F238E27FC236}">
              <a16:creationId xmlns:a16="http://schemas.microsoft.com/office/drawing/2014/main" id="{BAC7063C-B9FF-4564-970B-9FDD90D2EF7C}"/>
            </a:ext>
          </a:extLst>
        </xdr:cNvPr>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19" name="n_4mainValue【公営住宅】&#10;有形固定資産減価償却率">
          <a:extLst>
            <a:ext uri="{FF2B5EF4-FFF2-40B4-BE49-F238E27FC236}">
              <a16:creationId xmlns:a16="http://schemas.microsoft.com/office/drawing/2014/main" id="{3994D972-85F7-41A7-BEA0-9FF240029745}"/>
            </a:ext>
          </a:extLst>
        </xdr:cNvPr>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E7A47EC4-A20A-4675-AB0F-395D36F14F3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6298CFA7-6BCA-4682-8847-D86D5EF594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671E1282-B66E-43AE-99BC-B97C2D49B68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D86943E2-8151-4345-9C88-370503E3917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BC2093DB-267C-447F-81C5-BE8AB6828B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EB3E421C-0B13-4A45-B904-EBE0D4C209B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637492E5-DD7A-432D-9CCB-EDA807346F6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BD4B795-06D0-4B90-A60A-57FC029323E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41B600B3-FCB5-40EE-99F7-72788B14532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4324A7E-316F-47E2-A537-708A56740EE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4503D66A-83C2-42C5-9820-3B3FC81E81E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66D27F81-6874-4521-80C8-AB0E4190E11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3DA9E00D-B768-4C18-B3C7-F88425A9A7B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C3E1949-8513-4CE6-A9C8-46998A5A476C}"/>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3271CE02-382B-4E33-8DB8-85B38B390E3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578A1EA5-BF7C-40CF-9FED-D20384681A5B}"/>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B452788A-F6B9-4163-866A-6F5474D06F6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3C18E02B-EE9C-4BD8-8950-27CD0770701C}"/>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C0C92EA-E430-47A8-90B7-B3536AFC1AE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892BB81-23B7-4411-B9A2-D4EB65ACDC0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B0AC5288-62A6-44D8-A532-F3AEB7CFD4F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a:extLst>
            <a:ext uri="{FF2B5EF4-FFF2-40B4-BE49-F238E27FC236}">
              <a16:creationId xmlns:a16="http://schemas.microsoft.com/office/drawing/2014/main" id="{7E02B8F3-0FDD-4CA4-85A1-5445D69C7EEC}"/>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a:extLst>
            <a:ext uri="{FF2B5EF4-FFF2-40B4-BE49-F238E27FC236}">
              <a16:creationId xmlns:a16="http://schemas.microsoft.com/office/drawing/2014/main" id="{B3B09B01-FE4B-402D-815C-BC8050906EED}"/>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a:extLst>
            <a:ext uri="{FF2B5EF4-FFF2-40B4-BE49-F238E27FC236}">
              <a16:creationId xmlns:a16="http://schemas.microsoft.com/office/drawing/2014/main" id="{C4275041-DED6-4B9D-AB2C-58D5E28E3459}"/>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a:extLst>
            <a:ext uri="{FF2B5EF4-FFF2-40B4-BE49-F238E27FC236}">
              <a16:creationId xmlns:a16="http://schemas.microsoft.com/office/drawing/2014/main" id="{4A321D99-C709-4981-B97C-2F503F549762}"/>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a:extLst>
            <a:ext uri="{FF2B5EF4-FFF2-40B4-BE49-F238E27FC236}">
              <a16:creationId xmlns:a16="http://schemas.microsoft.com/office/drawing/2014/main" id="{D22A1E91-1D22-46CA-AA18-A01C75BC166A}"/>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46" name="【公営住宅】&#10;一人当たり面積平均値テキスト">
          <a:extLst>
            <a:ext uri="{FF2B5EF4-FFF2-40B4-BE49-F238E27FC236}">
              <a16:creationId xmlns:a16="http://schemas.microsoft.com/office/drawing/2014/main" id="{59940B13-5756-4DAE-B6CB-2EACF8DAA583}"/>
            </a:ext>
          </a:extLst>
        </xdr:cNvPr>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a:extLst>
            <a:ext uri="{FF2B5EF4-FFF2-40B4-BE49-F238E27FC236}">
              <a16:creationId xmlns:a16="http://schemas.microsoft.com/office/drawing/2014/main" id="{20234E15-8EEE-4F5B-A2EA-AAEEEFBF5EC1}"/>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a:extLst>
            <a:ext uri="{FF2B5EF4-FFF2-40B4-BE49-F238E27FC236}">
              <a16:creationId xmlns:a16="http://schemas.microsoft.com/office/drawing/2014/main" id="{0FA5E330-62B7-4BC6-B27E-36DC935550DE}"/>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a:extLst>
            <a:ext uri="{FF2B5EF4-FFF2-40B4-BE49-F238E27FC236}">
              <a16:creationId xmlns:a16="http://schemas.microsoft.com/office/drawing/2014/main" id="{693B64D5-4D85-408E-888F-E44125895A35}"/>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a:extLst>
            <a:ext uri="{FF2B5EF4-FFF2-40B4-BE49-F238E27FC236}">
              <a16:creationId xmlns:a16="http://schemas.microsoft.com/office/drawing/2014/main" id="{7E73E840-3C5B-4057-BA4E-9C0003ABA895}"/>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a:extLst>
            <a:ext uri="{FF2B5EF4-FFF2-40B4-BE49-F238E27FC236}">
              <a16:creationId xmlns:a16="http://schemas.microsoft.com/office/drawing/2014/main" id="{40F10EF6-84E1-4D75-92D2-7D906ECAE13E}"/>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1659FCCC-2876-40A2-83AE-317E7920622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7FB5247-7C75-42B5-8221-30EC62B8B4E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4ABD66B-2512-400C-843E-D8F5CFCEF6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1C56E94-761F-4FF1-8AB4-B315C240764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7AFD407-019D-4CF3-84A2-2118479E916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136027</xdr:rowOff>
    </xdr:from>
    <xdr:to>
      <xdr:col>55</xdr:col>
      <xdr:colOff>50800</xdr:colOff>
      <xdr:row>85</xdr:row>
      <xdr:rowOff>66177</xdr:rowOff>
    </xdr:to>
    <xdr:sp macro="" textlink="">
      <xdr:nvSpPr>
        <xdr:cNvPr id="357" name="楕円 356">
          <a:extLst>
            <a:ext uri="{FF2B5EF4-FFF2-40B4-BE49-F238E27FC236}">
              <a16:creationId xmlns:a16="http://schemas.microsoft.com/office/drawing/2014/main" id="{7FBCB8EF-E361-4216-B430-AD2DC333D25A}"/>
            </a:ext>
          </a:extLst>
        </xdr:cNvPr>
        <xdr:cNvSpPr/>
      </xdr:nvSpPr>
      <xdr:spPr>
        <a:xfrm>
          <a:off x="10426700" y="1453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114454</xdr:rowOff>
    </xdr:from>
    <xdr:ext cx="469744" cy="259045"/>
    <xdr:sp macro="" textlink="">
      <xdr:nvSpPr>
        <xdr:cNvPr id="358" name="【公営住宅】&#10;一人当たり面積該当値テキスト">
          <a:extLst>
            <a:ext uri="{FF2B5EF4-FFF2-40B4-BE49-F238E27FC236}">
              <a16:creationId xmlns:a16="http://schemas.microsoft.com/office/drawing/2014/main" id="{91BDEEF1-E5FB-4673-BD1F-884EF5E1B722}"/>
            </a:ext>
          </a:extLst>
        </xdr:cNvPr>
        <xdr:cNvSpPr txBox="1"/>
      </xdr:nvSpPr>
      <xdr:spPr>
        <a:xfrm>
          <a:off x="10515600" y="1451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141148</xdr:rowOff>
    </xdr:from>
    <xdr:to>
      <xdr:col>50</xdr:col>
      <xdr:colOff>165100</xdr:colOff>
      <xdr:row>85</xdr:row>
      <xdr:rowOff>71298</xdr:rowOff>
    </xdr:to>
    <xdr:sp macro="" textlink="">
      <xdr:nvSpPr>
        <xdr:cNvPr id="359" name="楕円 358">
          <a:extLst>
            <a:ext uri="{FF2B5EF4-FFF2-40B4-BE49-F238E27FC236}">
              <a16:creationId xmlns:a16="http://schemas.microsoft.com/office/drawing/2014/main" id="{36259C81-3E58-475C-917B-047EFBD8F706}"/>
            </a:ext>
          </a:extLst>
        </xdr:cNvPr>
        <xdr:cNvSpPr/>
      </xdr:nvSpPr>
      <xdr:spPr>
        <a:xfrm>
          <a:off x="9588500" y="1454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15377</xdr:rowOff>
    </xdr:from>
    <xdr:to>
      <xdr:col>55</xdr:col>
      <xdr:colOff>0</xdr:colOff>
      <xdr:row>85</xdr:row>
      <xdr:rowOff>20498</xdr:rowOff>
    </xdr:to>
    <xdr:cxnSp macro="">
      <xdr:nvCxnSpPr>
        <xdr:cNvPr id="360" name="直線コネクタ 359">
          <a:extLst>
            <a:ext uri="{FF2B5EF4-FFF2-40B4-BE49-F238E27FC236}">
              <a16:creationId xmlns:a16="http://schemas.microsoft.com/office/drawing/2014/main" id="{942C18AB-DF34-4BDB-AD55-1542784CD530}"/>
            </a:ext>
          </a:extLst>
        </xdr:cNvPr>
        <xdr:cNvCxnSpPr/>
      </xdr:nvCxnSpPr>
      <xdr:spPr>
        <a:xfrm flipV="1">
          <a:off x="9639300" y="14588627"/>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139182</xdr:rowOff>
    </xdr:from>
    <xdr:to>
      <xdr:col>46</xdr:col>
      <xdr:colOff>38100</xdr:colOff>
      <xdr:row>85</xdr:row>
      <xdr:rowOff>69332</xdr:rowOff>
    </xdr:to>
    <xdr:sp macro="" textlink="">
      <xdr:nvSpPr>
        <xdr:cNvPr id="361" name="楕円 360">
          <a:extLst>
            <a:ext uri="{FF2B5EF4-FFF2-40B4-BE49-F238E27FC236}">
              <a16:creationId xmlns:a16="http://schemas.microsoft.com/office/drawing/2014/main" id="{1C85B4FA-17E1-4F2D-B1FB-137A72338346}"/>
            </a:ext>
          </a:extLst>
        </xdr:cNvPr>
        <xdr:cNvSpPr/>
      </xdr:nvSpPr>
      <xdr:spPr>
        <a:xfrm>
          <a:off x="8699500" y="1454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18532</xdr:rowOff>
    </xdr:from>
    <xdr:to>
      <xdr:col>50</xdr:col>
      <xdr:colOff>114300</xdr:colOff>
      <xdr:row>85</xdr:row>
      <xdr:rowOff>20498</xdr:rowOff>
    </xdr:to>
    <xdr:cxnSp macro="">
      <xdr:nvCxnSpPr>
        <xdr:cNvPr id="362" name="直線コネクタ 361">
          <a:extLst>
            <a:ext uri="{FF2B5EF4-FFF2-40B4-BE49-F238E27FC236}">
              <a16:creationId xmlns:a16="http://schemas.microsoft.com/office/drawing/2014/main" id="{07AFC653-6F57-4BFE-9316-A4FC7D70F294}"/>
            </a:ext>
          </a:extLst>
        </xdr:cNvPr>
        <xdr:cNvCxnSpPr/>
      </xdr:nvCxnSpPr>
      <xdr:spPr>
        <a:xfrm>
          <a:off x="8750300" y="14591782"/>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145354</xdr:rowOff>
    </xdr:from>
    <xdr:to>
      <xdr:col>41</xdr:col>
      <xdr:colOff>101600</xdr:colOff>
      <xdr:row>85</xdr:row>
      <xdr:rowOff>75504</xdr:rowOff>
    </xdr:to>
    <xdr:sp macro="" textlink="">
      <xdr:nvSpPr>
        <xdr:cNvPr id="363" name="楕円 362">
          <a:extLst>
            <a:ext uri="{FF2B5EF4-FFF2-40B4-BE49-F238E27FC236}">
              <a16:creationId xmlns:a16="http://schemas.microsoft.com/office/drawing/2014/main" id="{1C9C8DEF-A567-471D-B807-6164B4BA499C}"/>
            </a:ext>
          </a:extLst>
        </xdr:cNvPr>
        <xdr:cNvSpPr/>
      </xdr:nvSpPr>
      <xdr:spPr>
        <a:xfrm>
          <a:off x="7810500" y="145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18532</xdr:rowOff>
    </xdr:from>
    <xdr:to>
      <xdr:col>45</xdr:col>
      <xdr:colOff>177800</xdr:colOff>
      <xdr:row>85</xdr:row>
      <xdr:rowOff>24704</xdr:rowOff>
    </xdr:to>
    <xdr:cxnSp macro="">
      <xdr:nvCxnSpPr>
        <xdr:cNvPr id="364" name="直線コネクタ 363">
          <a:extLst>
            <a:ext uri="{FF2B5EF4-FFF2-40B4-BE49-F238E27FC236}">
              <a16:creationId xmlns:a16="http://schemas.microsoft.com/office/drawing/2014/main" id="{EF99E512-C45B-4442-A336-7A6F86F2A904}"/>
            </a:ext>
          </a:extLst>
        </xdr:cNvPr>
        <xdr:cNvCxnSpPr/>
      </xdr:nvCxnSpPr>
      <xdr:spPr>
        <a:xfrm flipV="1">
          <a:off x="7861300" y="1459178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151664</xdr:rowOff>
    </xdr:from>
    <xdr:to>
      <xdr:col>36</xdr:col>
      <xdr:colOff>165100</xdr:colOff>
      <xdr:row>85</xdr:row>
      <xdr:rowOff>81814</xdr:rowOff>
    </xdr:to>
    <xdr:sp macro="" textlink="">
      <xdr:nvSpPr>
        <xdr:cNvPr id="365" name="楕円 364">
          <a:extLst>
            <a:ext uri="{FF2B5EF4-FFF2-40B4-BE49-F238E27FC236}">
              <a16:creationId xmlns:a16="http://schemas.microsoft.com/office/drawing/2014/main" id="{D2A6A819-FDEF-47B2-912F-FE75FA924EAC}"/>
            </a:ext>
          </a:extLst>
        </xdr:cNvPr>
        <xdr:cNvSpPr/>
      </xdr:nvSpPr>
      <xdr:spPr>
        <a:xfrm>
          <a:off x="6921500" y="1455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24704</xdr:rowOff>
    </xdr:from>
    <xdr:to>
      <xdr:col>41</xdr:col>
      <xdr:colOff>50800</xdr:colOff>
      <xdr:row>85</xdr:row>
      <xdr:rowOff>31014</xdr:rowOff>
    </xdr:to>
    <xdr:cxnSp macro="">
      <xdr:nvCxnSpPr>
        <xdr:cNvPr id="366" name="直線コネクタ 365">
          <a:extLst>
            <a:ext uri="{FF2B5EF4-FFF2-40B4-BE49-F238E27FC236}">
              <a16:creationId xmlns:a16="http://schemas.microsoft.com/office/drawing/2014/main" id="{55B5B5BC-05F3-46F6-BD1D-368C1EC78F8E}"/>
            </a:ext>
          </a:extLst>
        </xdr:cNvPr>
        <xdr:cNvCxnSpPr/>
      </xdr:nvCxnSpPr>
      <xdr:spPr>
        <a:xfrm flipV="1">
          <a:off x="6972300" y="14597954"/>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67" name="n_1aveValue【公営住宅】&#10;一人当たり面積">
          <a:extLst>
            <a:ext uri="{FF2B5EF4-FFF2-40B4-BE49-F238E27FC236}">
              <a16:creationId xmlns:a16="http://schemas.microsoft.com/office/drawing/2014/main" id="{CF7D862E-CF04-45A8-AFC0-1FA5EC1EF1DB}"/>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68" name="n_2aveValue【公営住宅】&#10;一人当たり面積">
          <a:extLst>
            <a:ext uri="{FF2B5EF4-FFF2-40B4-BE49-F238E27FC236}">
              <a16:creationId xmlns:a16="http://schemas.microsoft.com/office/drawing/2014/main" id="{41E7186A-864F-48D4-9776-8327C303F233}"/>
            </a:ext>
          </a:extLst>
        </xdr:cNvPr>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69" name="n_3aveValue【公営住宅】&#10;一人当たり面積">
          <a:extLst>
            <a:ext uri="{FF2B5EF4-FFF2-40B4-BE49-F238E27FC236}">
              <a16:creationId xmlns:a16="http://schemas.microsoft.com/office/drawing/2014/main" id="{475E0302-5D40-48DA-A423-24BF90EBD7E3}"/>
            </a:ext>
          </a:extLst>
        </xdr:cNvPr>
        <xdr:cNvSpPr txBox="1"/>
      </xdr:nvSpPr>
      <xdr:spPr>
        <a:xfrm>
          <a:off x="7626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80667</xdr:rowOff>
    </xdr:from>
    <xdr:ext cx="469744" cy="259045"/>
    <xdr:sp macro="" textlink="">
      <xdr:nvSpPr>
        <xdr:cNvPr id="370" name="n_4aveValue【公営住宅】&#10;一人当たり面積">
          <a:extLst>
            <a:ext uri="{FF2B5EF4-FFF2-40B4-BE49-F238E27FC236}">
              <a16:creationId xmlns:a16="http://schemas.microsoft.com/office/drawing/2014/main" id="{BCDBC917-AC23-4EB2-824F-4C24C1287250}"/>
            </a:ext>
          </a:extLst>
        </xdr:cNvPr>
        <xdr:cNvSpPr txBox="1"/>
      </xdr:nvSpPr>
      <xdr:spPr>
        <a:xfrm>
          <a:off x="6737427" y="1465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62425</xdr:rowOff>
    </xdr:from>
    <xdr:ext cx="469744" cy="259045"/>
    <xdr:sp macro="" textlink="">
      <xdr:nvSpPr>
        <xdr:cNvPr id="371" name="n_1mainValue【公営住宅】&#10;一人当たり面積">
          <a:extLst>
            <a:ext uri="{FF2B5EF4-FFF2-40B4-BE49-F238E27FC236}">
              <a16:creationId xmlns:a16="http://schemas.microsoft.com/office/drawing/2014/main" id="{099A0AEC-EAB9-43B4-91C8-749F35F10677}"/>
            </a:ext>
          </a:extLst>
        </xdr:cNvPr>
        <xdr:cNvSpPr txBox="1"/>
      </xdr:nvSpPr>
      <xdr:spPr>
        <a:xfrm>
          <a:off x="9391727" y="1463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85859</xdr:rowOff>
    </xdr:from>
    <xdr:ext cx="469744" cy="259045"/>
    <xdr:sp macro="" textlink="">
      <xdr:nvSpPr>
        <xdr:cNvPr id="372" name="n_2mainValue【公営住宅】&#10;一人当たり面積">
          <a:extLst>
            <a:ext uri="{FF2B5EF4-FFF2-40B4-BE49-F238E27FC236}">
              <a16:creationId xmlns:a16="http://schemas.microsoft.com/office/drawing/2014/main" id="{76AC67B1-F7D7-4570-842C-2CC9E687A7F3}"/>
            </a:ext>
          </a:extLst>
        </xdr:cNvPr>
        <xdr:cNvSpPr txBox="1"/>
      </xdr:nvSpPr>
      <xdr:spPr>
        <a:xfrm>
          <a:off x="8515427" y="1431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92031</xdr:rowOff>
    </xdr:from>
    <xdr:ext cx="469744" cy="259045"/>
    <xdr:sp macro="" textlink="">
      <xdr:nvSpPr>
        <xdr:cNvPr id="373" name="n_3mainValue【公営住宅】&#10;一人当たり面積">
          <a:extLst>
            <a:ext uri="{FF2B5EF4-FFF2-40B4-BE49-F238E27FC236}">
              <a16:creationId xmlns:a16="http://schemas.microsoft.com/office/drawing/2014/main" id="{B9A00EB6-440B-4CDF-8F12-B60BC6191C62}"/>
            </a:ext>
          </a:extLst>
        </xdr:cNvPr>
        <xdr:cNvSpPr txBox="1"/>
      </xdr:nvSpPr>
      <xdr:spPr>
        <a:xfrm>
          <a:off x="7626427" y="143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98341</xdr:rowOff>
    </xdr:from>
    <xdr:ext cx="469744" cy="259045"/>
    <xdr:sp macro="" textlink="">
      <xdr:nvSpPr>
        <xdr:cNvPr id="374" name="n_4mainValue【公営住宅】&#10;一人当たり面積">
          <a:extLst>
            <a:ext uri="{FF2B5EF4-FFF2-40B4-BE49-F238E27FC236}">
              <a16:creationId xmlns:a16="http://schemas.microsoft.com/office/drawing/2014/main" id="{272C83C1-ED5D-47CE-9E90-B951728608C0}"/>
            </a:ext>
          </a:extLst>
        </xdr:cNvPr>
        <xdr:cNvSpPr txBox="1"/>
      </xdr:nvSpPr>
      <xdr:spPr>
        <a:xfrm>
          <a:off x="6737427" y="1432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9E433454-6C37-4E35-AC64-FB6A9D1BE32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E0B01A98-3DC4-46DF-950F-CA6783FC81C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96A7F03F-2DA6-4A5D-801B-E5C2208C5A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2406964-1F07-447A-8BAF-90ACAD2A49B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E81AB872-DFD4-4A32-A0D8-070A65B40E3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D470C08A-2FE7-4D8A-BDBA-952D6DEA33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8A7CCB31-C280-4C82-94EE-E65C16BA751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41223C4B-7594-4AEF-9FC9-E7E142D731C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6A2425B0-F5CF-400A-82A4-1CD57E1F8C7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8A154296-C9AF-4323-946B-CF3F9FBEFAC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50466E10-4FF5-456F-8812-42EBD334875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FC470CD2-FDCF-48E2-93EB-168D9D3084A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27BF99D1-7D2E-4B3D-9154-9677DDFCEE8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F2359E97-CE75-47DD-BDF4-75060AC6F91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AA01F0A-A2A5-4E46-A887-95394E4D1E5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73DF3071-55F1-4BBC-B763-CD23356B756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B0CC1AD7-C732-4B9A-9FA4-8572716D379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9998C367-8F50-4086-8BBF-16100405AE3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57F3332F-9924-4203-B3B1-21CD617AD09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2381E304-B2E5-4CD1-A424-7691150DEA9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2CFE17A1-36FB-4DB5-8F9D-1A0681659E7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8CB7729F-214A-4A30-8B28-6410D6FD3C3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300A7EF2-6F0F-4866-B242-3BE7E2D0E14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FAA20123-3148-4758-B7EF-09939A8B8A7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04478C9B-97DA-4E6D-84EA-EACE223D084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83D7868D-1D06-447D-8426-CACB596FB8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463B4400-4B25-49A0-BEE0-68A02879E42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015D7D9A-086A-4064-9B50-8798F3CED93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E49990D6-E358-492D-B2B2-C7FBC268E57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96C4FB42-B0FB-488E-B7DC-412A74B949E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5179EFC8-4BEF-4D0C-B96C-60B52EA4A65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4F3C309E-5DD9-4F3C-8646-4448F1F5418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7E1C4B5B-F486-4499-A8DA-8B1D39F27DE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E0E76DCE-6DC6-4CA3-B552-FDBD1F21868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69A318BD-D3AF-45AB-B6BF-2FD0455DDBF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DA46D863-18E1-447C-BB30-FEA18CD2C60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7CC553BA-EA87-485E-97FE-44DD59B636C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FF17F958-E9F0-4860-8D33-EC365F0735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B4828031-135A-482A-804F-E13F1BF734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1AAB4423-44B0-4690-B8E0-72886F68ED4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EE3016FA-743F-4008-A6EF-25DAB94A5C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22BAC662-3706-4260-834B-8DED64B8826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111EFC61-623C-4AD8-97BE-514713F5C98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F7180873-34F3-41FF-95F9-D02F36C6CFF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id="{1E73CA13-50A7-4755-8E64-4035510592B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C10A4639-C6A2-42AB-A98D-6844B9CC988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82F6DC19-2CE0-4984-8780-BB62D173549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6738BF8F-6C76-4797-8E9F-3034C9F25EF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8366E350-5399-4EDC-9B99-8DED28C86EA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6F84C329-1DBF-4EB3-B063-00F638144EF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C180AD0E-E2AD-4214-B45D-1F209727830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AE586133-946C-4DA3-8EC0-A468303BA09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a:extLst>
            <a:ext uri="{FF2B5EF4-FFF2-40B4-BE49-F238E27FC236}">
              <a16:creationId xmlns:a16="http://schemas.microsoft.com/office/drawing/2014/main" id="{BD090CE2-69AD-4CA8-B434-373636E0482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1ABC4303-6A80-4EEA-8ACC-EBDC1FD0D5F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9" name="テキスト ボックス 428">
          <a:extLst>
            <a:ext uri="{FF2B5EF4-FFF2-40B4-BE49-F238E27FC236}">
              <a16:creationId xmlns:a16="http://schemas.microsoft.com/office/drawing/2014/main" id="{CEB4FC83-74E4-4AC8-890C-77656BBFE4C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2AEB9A32-FD75-44AB-AE47-0A07D3FC02A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431" name="直線コネクタ 430">
          <a:extLst>
            <a:ext uri="{FF2B5EF4-FFF2-40B4-BE49-F238E27FC236}">
              <a16:creationId xmlns:a16="http://schemas.microsoft.com/office/drawing/2014/main" id="{A0DC0404-E114-4368-A1E2-3AB240AC80C3}"/>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32" name="【学校施設】&#10;有形固定資産減価償却率最小値テキスト">
          <a:extLst>
            <a:ext uri="{FF2B5EF4-FFF2-40B4-BE49-F238E27FC236}">
              <a16:creationId xmlns:a16="http://schemas.microsoft.com/office/drawing/2014/main" id="{3004C133-F623-4272-8C25-428E60795573}"/>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33" name="直線コネクタ 432">
          <a:extLst>
            <a:ext uri="{FF2B5EF4-FFF2-40B4-BE49-F238E27FC236}">
              <a16:creationId xmlns:a16="http://schemas.microsoft.com/office/drawing/2014/main" id="{7EBD3A08-86FD-4016-96AF-95ECE5837556}"/>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D948EE24-C3ED-4C08-8D0F-B6ACA0EB8FA1}"/>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435" name="直線コネクタ 434">
          <a:extLst>
            <a:ext uri="{FF2B5EF4-FFF2-40B4-BE49-F238E27FC236}">
              <a16:creationId xmlns:a16="http://schemas.microsoft.com/office/drawing/2014/main" id="{9303252B-7063-49C7-B1BA-A89B3C3BF2A1}"/>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D7A5EB9D-9958-4FDA-9F44-9E5F74915AC8}"/>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37" name="フローチャート: 判断 436">
          <a:extLst>
            <a:ext uri="{FF2B5EF4-FFF2-40B4-BE49-F238E27FC236}">
              <a16:creationId xmlns:a16="http://schemas.microsoft.com/office/drawing/2014/main" id="{5F68C0F5-8762-4449-AB8D-3B20E1B9640E}"/>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38" name="フローチャート: 判断 437">
          <a:extLst>
            <a:ext uri="{FF2B5EF4-FFF2-40B4-BE49-F238E27FC236}">
              <a16:creationId xmlns:a16="http://schemas.microsoft.com/office/drawing/2014/main" id="{94990715-DEC0-49FB-BC54-57D5498B2EE9}"/>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39" name="フローチャート: 判断 438">
          <a:extLst>
            <a:ext uri="{FF2B5EF4-FFF2-40B4-BE49-F238E27FC236}">
              <a16:creationId xmlns:a16="http://schemas.microsoft.com/office/drawing/2014/main" id="{E989309F-D789-414D-9AE1-3328CB71A042}"/>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40" name="フローチャート: 判断 439">
          <a:extLst>
            <a:ext uri="{FF2B5EF4-FFF2-40B4-BE49-F238E27FC236}">
              <a16:creationId xmlns:a16="http://schemas.microsoft.com/office/drawing/2014/main" id="{0E5FE846-3C94-4B52-A18C-5E2EABBD1BF7}"/>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441" name="フローチャート: 判断 440">
          <a:extLst>
            <a:ext uri="{FF2B5EF4-FFF2-40B4-BE49-F238E27FC236}">
              <a16:creationId xmlns:a16="http://schemas.microsoft.com/office/drawing/2014/main" id="{433ADD91-5231-47E9-A2C2-F2543E4DAF10}"/>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4E869B49-B767-43A2-A54C-CBEAF6EC870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9E41E17C-10A9-4512-835A-ABFA71E6406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5AA8ED90-166C-4642-9F47-347D5565F74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9037DFB0-E3CF-48CF-A766-54CD7F37A0F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F5A07F26-E963-47C1-93AB-368B336D519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63500</xdr:rowOff>
    </xdr:from>
    <xdr:to>
      <xdr:col>85</xdr:col>
      <xdr:colOff>177800</xdr:colOff>
      <xdr:row>63</xdr:row>
      <xdr:rowOff>165100</xdr:rowOff>
    </xdr:to>
    <xdr:sp macro="" textlink="">
      <xdr:nvSpPr>
        <xdr:cNvPr id="447" name="楕円 446">
          <a:extLst>
            <a:ext uri="{FF2B5EF4-FFF2-40B4-BE49-F238E27FC236}">
              <a16:creationId xmlns:a16="http://schemas.microsoft.com/office/drawing/2014/main" id="{C6F4992A-0AF4-4DB5-9833-DB0FC2B6706B}"/>
            </a:ext>
          </a:extLst>
        </xdr:cNvPr>
        <xdr:cNvSpPr/>
      </xdr:nvSpPr>
      <xdr:spPr>
        <a:xfrm>
          <a:off x="16268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149877</xdr:rowOff>
    </xdr:from>
    <xdr:ext cx="405111" cy="259045"/>
    <xdr:sp macro="" textlink="">
      <xdr:nvSpPr>
        <xdr:cNvPr id="448" name="【学校施設】&#10;有形固定資産減価償却率該当値テキスト">
          <a:extLst>
            <a:ext uri="{FF2B5EF4-FFF2-40B4-BE49-F238E27FC236}">
              <a16:creationId xmlns:a16="http://schemas.microsoft.com/office/drawing/2014/main" id="{30DAD571-14E3-4EC2-A36B-65EF324E8943}"/>
            </a:ext>
          </a:extLst>
        </xdr:cNvPr>
        <xdr:cNvSpPr txBox="1"/>
      </xdr:nvSpPr>
      <xdr:spPr>
        <a:xfrm>
          <a:off x="16357600" y="1077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46355</xdr:rowOff>
    </xdr:from>
    <xdr:to>
      <xdr:col>81</xdr:col>
      <xdr:colOff>101600</xdr:colOff>
      <xdr:row>63</xdr:row>
      <xdr:rowOff>147955</xdr:rowOff>
    </xdr:to>
    <xdr:sp macro="" textlink="">
      <xdr:nvSpPr>
        <xdr:cNvPr id="449" name="楕円 448">
          <a:extLst>
            <a:ext uri="{FF2B5EF4-FFF2-40B4-BE49-F238E27FC236}">
              <a16:creationId xmlns:a16="http://schemas.microsoft.com/office/drawing/2014/main" id="{B31F4689-88D7-4864-815A-A8AD298E866E}"/>
            </a:ext>
          </a:extLst>
        </xdr:cNvPr>
        <xdr:cNvSpPr/>
      </xdr:nvSpPr>
      <xdr:spPr>
        <a:xfrm>
          <a:off x="15430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97155</xdr:rowOff>
    </xdr:from>
    <xdr:to>
      <xdr:col>85</xdr:col>
      <xdr:colOff>127000</xdr:colOff>
      <xdr:row>63</xdr:row>
      <xdr:rowOff>114300</xdr:rowOff>
    </xdr:to>
    <xdr:cxnSp macro="">
      <xdr:nvCxnSpPr>
        <xdr:cNvPr id="450" name="直線コネクタ 449">
          <a:extLst>
            <a:ext uri="{FF2B5EF4-FFF2-40B4-BE49-F238E27FC236}">
              <a16:creationId xmlns:a16="http://schemas.microsoft.com/office/drawing/2014/main" id="{6DA9D304-63D9-415A-9E66-36F762809B6C}"/>
            </a:ext>
          </a:extLst>
        </xdr:cNvPr>
        <xdr:cNvCxnSpPr/>
      </xdr:nvCxnSpPr>
      <xdr:spPr>
        <a:xfrm>
          <a:off x="15481300" y="108985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27305</xdr:rowOff>
    </xdr:from>
    <xdr:to>
      <xdr:col>76</xdr:col>
      <xdr:colOff>165100</xdr:colOff>
      <xdr:row>63</xdr:row>
      <xdr:rowOff>128905</xdr:rowOff>
    </xdr:to>
    <xdr:sp macro="" textlink="">
      <xdr:nvSpPr>
        <xdr:cNvPr id="451" name="楕円 450">
          <a:extLst>
            <a:ext uri="{FF2B5EF4-FFF2-40B4-BE49-F238E27FC236}">
              <a16:creationId xmlns:a16="http://schemas.microsoft.com/office/drawing/2014/main" id="{DFCDEFB5-8AD7-43E4-95DB-56EF6C7FEC72}"/>
            </a:ext>
          </a:extLst>
        </xdr:cNvPr>
        <xdr:cNvSpPr/>
      </xdr:nvSpPr>
      <xdr:spPr>
        <a:xfrm>
          <a:off x="14541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78105</xdr:rowOff>
    </xdr:from>
    <xdr:to>
      <xdr:col>81</xdr:col>
      <xdr:colOff>50800</xdr:colOff>
      <xdr:row>63</xdr:row>
      <xdr:rowOff>97155</xdr:rowOff>
    </xdr:to>
    <xdr:cxnSp macro="">
      <xdr:nvCxnSpPr>
        <xdr:cNvPr id="452" name="直線コネクタ 451">
          <a:extLst>
            <a:ext uri="{FF2B5EF4-FFF2-40B4-BE49-F238E27FC236}">
              <a16:creationId xmlns:a16="http://schemas.microsoft.com/office/drawing/2014/main" id="{AB2F944F-5270-4B97-9E68-FE1B9EC68833}"/>
            </a:ext>
          </a:extLst>
        </xdr:cNvPr>
        <xdr:cNvCxnSpPr/>
      </xdr:nvCxnSpPr>
      <xdr:spPr>
        <a:xfrm>
          <a:off x="14592300" y="10879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42545</xdr:rowOff>
    </xdr:from>
    <xdr:to>
      <xdr:col>72</xdr:col>
      <xdr:colOff>38100</xdr:colOff>
      <xdr:row>63</xdr:row>
      <xdr:rowOff>144145</xdr:rowOff>
    </xdr:to>
    <xdr:sp macro="" textlink="">
      <xdr:nvSpPr>
        <xdr:cNvPr id="453" name="楕円 452">
          <a:extLst>
            <a:ext uri="{FF2B5EF4-FFF2-40B4-BE49-F238E27FC236}">
              <a16:creationId xmlns:a16="http://schemas.microsoft.com/office/drawing/2014/main" id="{6E65E740-E3A9-4972-A88E-8DE47933E450}"/>
            </a:ext>
          </a:extLst>
        </xdr:cNvPr>
        <xdr:cNvSpPr/>
      </xdr:nvSpPr>
      <xdr:spPr>
        <a:xfrm>
          <a:off x="13652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78105</xdr:rowOff>
    </xdr:from>
    <xdr:to>
      <xdr:col>76</xdr:col>
      <xdr:colOff>114300</xdr:colOff>
      <xdr:row>63</xdr:row>
      <xdr:rowOff>93345</xdr:rowOff>
    </xdr:to>
    <xdr:cxnSp macro="">
      <xdr:nvCxnSpPr>
        <xdr:cNvPr id="454" name="直線コネクタ 453">
          <a:extLst>
            <a:ext uri="{FF2B5EF4-FFF2-40B4-BE49-F238E27FC236}">
              <a16:creationId xmlns:a16="http://schemas.microsoft.com/office/drawing/2014/main" id="{17797170-B456-41BE-A24B-8240F799E1F8}"/>
            </a:ext>
          </a:extLst>
        </xdr:cNvPr>
        <xdr:cNvCxnSpPr/>
      </xdr:nvCxnSpPr>
      <xdr:spPr>
        <a:xfrm flipV="1">
          <a:off x="13703300" y="108794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21590</xdr:rowOff>
    </xdr:from>
    <xdr:to>
      <xdr:col>67</xdr:col>
      <xdr:colOff>101600</xdr:colOff>
      <xdr:row>60</xdr:row>
      <xdr:rowOff>123190</xdr:rowOff>
    </xdr:to>
    <xdr:sp macro="" textlink="">
      <xdr:nvSpPr>
        <xdr:cNvPr id="455" name="楕円 454">
          <a:extLst>
            <a:ext uri="{FF2B5EF4-FFF2-40B4-BE49-F238E27FC236}">
              <a16:creationId xmlns:a16="http://schemas.microsoft.com/office/drawing/2014/main" id="{852F6EFD-24B2-40C4-94DB-57C6A730EFF5}"/>
            </a:ext>
          </a:extLst>
        </xdr:cNvPr>
        <xdr:cNvSpPr/>
      </xdr:nvSpPr>
      <xdr:spPr>
        <a:xfrm>
          <a:off x="12763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72390</xdr:rowOff>
    </xdr:from>
    <xdr:to>
      <xdr:col>71</xdr:col>
      <xdr:colOff>177800</xdr:colOff>
      <xdr:row>63</xdr:row>
      <xdr:rowOff>93345</xdr:rowOff>
    </xdr:to>
    <xdr:cxnSp macro="">
      <xdr:nvCxnSpPr>
        <xdr:cNvPr id="456" name="直線コネクタ 455">
          <a:extLst>
            <a:ext uri="{FF2B5EF4-FFF2-40B4-BE49-F238E27FC236}">
              <a16:creationId xmlns:a16="http://schemas.microsoft.com/office/drawing/2014/main" id="{52E0EE5F-3155-4F9A-96B2-F4C30A887711}"/>
            </a:ext>
          </a:extLst>
        </xdr:cNvPr>
        <xdr:cNvCxnSpPr/>
      </xdr:nvCxnSpPr>
      <xdr:spPr>
        <a:xfrm>
          <a:off x="12814300" y="10359390"/>
          <a:ext cx="889000" cy="5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57" name="n_1aveValue【学校施設】&#10;有形固定資産減価償却率">
          <a:extLst>
            <a:ext uri="{FF2B5EF4-FFF2-40B4-BE49-F238E27FC236}">
              <a16:creationId xmlns:a16="http://schemas.microsoft.com/office/drawing/2014/main" id="{C92DD099-F108-4F5C-AC69-FB96025F84A3}"/>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458" name="n_2aveValue【学校施設】&#10;有形固定資産減価償却率">
          <a:extLst>
            <a:ext uri="{FF2B5EF4-FFF2-40B4-BE49-F238E27FC236}">
              <a16:creationId xmlns:a16="http://schemas.microsoft.com/office/drawing/2014/main" id="{36B10FC2-BE8B-4204-9A81-60EDCEB17A3B}"/>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459" name="n_3aveValue【学校施設】&#10;有形固定資産減価償却率">
          <a:extLst>
            <a:ext uri="{FF2B5EF4-FFF2-40B4-BE49-F238E27FC236}">
              <a16:creationId xmlns:a16="http://schemas.microsoft.com/office/drawing/2014/main" id="{EF2F2D98-91F5-4E2E-9F6F-88D1A2477938}"/>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460" name="n_4aveValue【学校施設】&#10;有形固定資産減価償却率">
          <a:extLst>
            <a:ext uri="{FF2B5EF4-FFF2-40B4-BE49-F238E27FC236}">
              <a16:creationId xmlns:a16="http://schemas.microsoft.com/office/drawing/2014/main" id="{5FF98C7B-46EB-42D1-B29D-0355CE865436}"/>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139082</xdr:rowOff>
    </xdr:from>
    <xdr:ext cx="405111" cy="259045"/>
    <xdr:sp macro="" textlink="">
      <xdr:nvSpPr>
        <xdr:cNvPr id="461" name="n_1mainValue【学校施設】&#10;有形固定資産減価償却率">
          <a:extLst>
            <a:ext uri="{FF2B5EF4-FFF2-40B4-BE49-F238E27FC236}">
              <a16:creationId xmlns:a16="http://schemas.microsoft.com/office/drawing/2014/main" id="{28268F74-0C24-47BD-A180-583A8B4394FF}"/>
            </a:ext>
          </a:extLst>
        </xdr:cNvPr>
        <xdr:cNvSpPr txBox="1"/>
      </xdr:nvSpPr>
      <xdr:spPr>
        <a:xfrm>
          <a:off x="152660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120032</xdr:rowOff>
    </xdr:from>
    <xdr:ext cx="405111" cy="259045"/>
    <xdr:sp macro="" textlink="">
      <xdr:nvSpPr>
        <xdr:cNvPr id="462" name="n_2mainValue【学校施設】&#10;有形固定資産減価償却率">
          <a:extLst>
            <a:ext uri="{FF2B5EF4-FFF2-40B4-BE49-F238E27FC236}">
              <a16:creationId xmlns:a16="http://schemas.microsoft.com/office/drawing/2014/main" id="{8BB5D9B4-EDD3-4B4B-AF61-2B8790FB2C1E}"/>
            </a:ext>
          </a:extLst>
        </xdr:cNvPr>
        <xdr:cNvSpPr txBox="1"/>
      </xdr:nvSpPr>
      <xdr:spPr>
        <a:xfrm>
          <a:off x="14389744"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135272</xdr:rowOff>
    </xdr:from>
    <xdr:ext cx="405111" cy="259045"/>
    <xdr:sp macro="" textlink="">
      <xdr:nvSpPr>
        <xdr:cNvPr id="463" name="n_3mainValue【学校施設】&#10;有形固定資産減価償却率">
          <a:extLst>
            <a:ext uri="{FF2B5EF4-FFF2-40B4-BE49-F238E27FC236}">
              <a16:creationId xmlns:a16="http://schemas.microsoft.com/office/drawing/2014/main" id="{7BBD0E50-6AD6-4DAC-BB4F-FB8A9E4B0228}"/>
            </a:ext>
          </a:extLst>
        </xdr:cNvPr>
        <xdr:cNvSpPr txBox="1"/>
      </xdr:nvSpPr>
      <xdr:spPr>
        <a:xfrm>
          <a:off x="13500744"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114317</xdr:rowOff>
    </xdr:from>
    <xdr:ext cx="405111" cy="259045"/>
    <xdr:sp macro="" textlink="">
      <xdr:nvSpPr>
        <xdr:cNvPr id="464" name="n_4mainValue【学校施設】&#10;有形固定資産減価償却率">
          <a:extLst>
            <a:ext uri="{FF2B5EF4-FFF2-40B4-BE49-F238E27FC236}">
              <a16:creationId xmlns:a16="http://schemas.microsoft.com/office/drawing/2014/main" id="{5FAE3B16-F487-40A2-AC6B-F5166012D158}"/>
            </a:ext>
          </a:extLst>
        </xdr:cNvPr>
        <xdr:cNvSpPr txBox="1"/>
      </xdr:nvSpPr>
      <xdr:spPr>
        <a:xfrm>
          <a:off x="12611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F9E0056D-1CF2-423E-83F6-8B650F2056F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465E709E-38D3-401E-9F97-22CC2AF6F20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2BF9167B-A778-4C6A-A64C-3ABB7636BF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D1A54A7F-AA95-4B64-9EB9-A4EB5EECCC3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50475626-10C7-4968-ADCB-9FF9F767B66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D90D843C-D0A3-488B-B897-689B29779D4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0E17DC63-FB1B-4019-8A22-75EB61CD1F9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4130C296-324D-4F06-A35C-469FD4A1D7E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6E1C1926-461D-42C5-B1BF-03110537B97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0E4C4A1F-B6D0-4503-B226-1D511D89386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a:extLst>
            <a:ext uri="{FF2B5EF4-FFF2-40B4-BE49-F238E27FC236}">
              <a16:creationId xmlns:a16="http://schemas.microsoft.com/office/drawing/2014/main" id="{F13F5B9A-E28D-4023-8038-2A3C19E8045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a:extLst>
            <a:ext uri="{FF2B5EF4-FFF2-40B4-BE49-F238E27FC236}">
              <a16:creationId xmlns:a16="http://schemas.microsoft.com/office/drawing/2014/main" id="{BD272136-EADA-4B64-AD4A-734DCB968DC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a:extLst>
            <a:ext uri="{FF2B5EF4-FFF2-40B4-BE49-F238E27FC236}">
              <a16:creationId xmlns:a16="http://schemas.microsoft.com/office/drawing/2014/main" id="{F240D9AC-2779-462F-AFFF-9D8F50A112A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a:extLst>
            <a:ext uri="{FF2B5EF4-FFF2-40B4-BE49-F238E27FC236}">
              <a16:creationId xmlns:a16="http://schemas.microsoft.com/office/drawing/2014/main" id="{760DC52B-34E2-40FA-84F4-087C84E3D48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a:extLst>
            <a:ext uri="{FF2B5EF4-FFF2-40B4-BE49-F238E27FC236}">
              <a16:creationId xmlns:a16="http://schemas.microsoft.com/office/drawing/2014/main" id="{1960A3CB-2010-4EEC-9C12-8FA2FFAA580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0" name="テキスト ボックス 479">
          <a:extLst>
            <a:ext uri="{FF2B5EF4-FFF2-40B4-BE49-F238E27FC236}">
              <a16:creationId xmlns:a16="http://schemas.microsoft.com/office/drawing/2014/main" id="{282C3ACF-849A-4B22-90CF-BDABC1E24BF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a:extLst>
            <a:ext uri="{FF2B5EF4-FFF2-40B4-BE49-F238E27FC236}">
              <a16:creationId xmlns:a16="http://schemas.microsoft.com/office/drawing/2014/main" id="{DA2EE363-DCAC-4EA3-B33E-93C2A059E1D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2" name="テキスト ボックス 481">
          <a:extLst>
            <a:ext uri="{FF2B5EF4-FFF2-40B4-BE49-F238E27FC236}">
              <a16:creationId xmlns:a16="http://schemas.microsoft.com/office/drawing/2014/main" id="{EAA57DDB-6222-4BB2-930E-D5FC001023B2}"/>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a:extLst>
            <a:ext uri="{FF2B5EF4-FFF2-40B4-BE49-F238E27FC236}">
              <a16:creationId xmlns:a16="http://schemas.microsoft.com/office/drawing/2014/main" id="{6D576AE2-A860-4A39-A03B-52ED1872E3B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4" name="テキスト ボックス 483">
          <a:extLst>
            <a:ext uri="{FF2B5EF4-FFF2-40B4-BE49-F238E27FC236}">
              <a16:creationId xmlns:a16="http://schemas.microsoft.com/office/drawing/2014/main" id="{250574A6-5615-40A7-A2A3-1E1022D0E3D2}"/>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CC21E041-B823-4E22-839A-41361948461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6" name="テキスト ボックス 485">
          <a:extLst>
            <a:ext uri="{FF2B5EF4-FFF2-40B4-BE49-F238E27FC236}">
              <a16:creationId xmlns:a16="http://schemas.microsoft.com/office/drawing/2014/main" id="{2FA01D4D-0CAF-4023-B7FD-D119B0F22D6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a:extLst>
            <a:ext uri="{FF2B5EF4-FFF2-40B4-BE49-F238E27FC236}">
              <a16:creationId xmlns:a16="http://schemas.microsoft.com/office/drawing/2014/main" id="{3E1D1274-F0D3-4FE8-A798-438FDF60873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488" name="直線コネクタ 487">
          <a:extLst>
            <a:ext uri="{FF2B5EF4-FFF2-40B4-BE49-F238E27FC236}">
              <a16:creationId xmlns:a16="http://schemas.microsoft.com/office/drawing/2014/main" id="{EB9A7595-0A3F-4B5D-B7CC-CEAF50227B16}"/>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89" name="【学校施設】&#10;一人当たり面積最小値テキスト">
          <a:extLst>
            <a:ext uri="{FF2B5EF4-FFF2-40B4-BE49-F238E27FC236}">
              <a16:creationId xmlns:a16="http://schemas.microsoft.com/office/drawing/2014/main" id="{6E7E13C7-BFB4-4375-80F5-342B59DC3B00}"/>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90" name="直線コネクタ 489">
          <a:extLst>
            <a:ext uri="{FF2B5EF4-FFF2-40B4-BE49-F238E27FC236}">
              <a16:creationId xmlns:a16="http://schemas.microsoft.com/office/drawing/2014/main" id="{602701DC-3DBA-47B0-8FE6-7B4503EF1634}"/>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491" name="【学校施設】&#10;一人当たり面積最大値テキスト">
          <a:extLst>
            <a:ext uri="{FF2B5EF4-FFF2-40B4-BE49-F238E27FC236}">
              <a16:creationId xmlns:a16="http://schemas.microsoft.com/office/drawing/2014/main" id="{3096B5A5-EFD5-4930-853E-D7AD50B10C0D}"/>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492" name="直線コネクタ 491">
          <a:extLst>
            <a:ext uri="{FF2B5EF4-FFF2-40B4-BE49-F238E27FC236}">
              <a16:creationId xmlns:a16="http://schemas.microsoft.com/office/drawing/2014/main" id="{9C89B8E7-2B12-4722-8974-001C82F4BEE6}"/>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493" name="【学校施設】&#10;一人当たり面積平均値テキスト">
          <a:extLst>
            <a:ext uri="{FF2B5EF4-FFF2-40B4-BE49-F238E27FC236}">
              <a16:creationId xmlns:a16="http://schemas.microsoft.com/office/drawing/2014/main" id="{98C23E7B-F6BA-49AF-8CD7-5A15400C5EB6}"/>
            </a:ext>
          </a:extLst>
        </xdr:cNvPr>
        <xdr:cNvSpPr txBox="1"/>
      </xdr:nvSpPr>
      <xdr:spPr>
        <a:xfrm>
          <a:off x="22199600" y="10550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494" name="フローチャート: 判断 493">
          <a:extLst>
            <a:ext uri="{FF2B5EF4-FFF2-40B4-BE49-F238E27FC236}">
              <a16:creationId xmlns:a16="http://schemas.microsoft.com/office/drawing/2014/main" id="{3C3780C0-E22C-4998-888F-577D8F600D18}"/>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495" name="フローチャート: 判断 494">
          <a:extLst>
            <a:ext uri="{FF2B5EF4-FFF2-40B4-BE49-F238E27FC236}">
              <a16:creationId xmlns:a16="http://schemas.microsoft.com/office/drawing/2014/main" id="{CD8891FA-F9BD-459E-9586-65022560A389}"/>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496" name="フローチャート: 判断 495">
          <a:extLst>
            <a:ext uri="{FF2B5EF4-FFF2-40B4-BE49-F238E27FC236}">
              <a16:creationId xmlns:a16="http://schemas.microsoft.com/office/drawing/2014/main" id="{C9890990-39CB-4A97-93DE-00B535A1C42D}"/>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497" name="フローチャート: 判断 496">
          <a:extLst>
            <a:ext uri="{FF2B5EF4-FFF2-40B4-BE49-F238E27FC236}">
              <a16:creationId xmlns:a16="http://schemas.microsoft.com/office/drawing/2014/main" id="{E2CC6F6E-AE73-4166-A765-E0B5641A294B}"/>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498" name="フローチャート: 判断 497">
          <a:extLst>
            <a:ext uri="{FF2B5EF4-FFF2-40B4-BE49-F238E27FC236}">
              <a16:creationId xmlns:a16="http://schemas.microsoft.com/office/drawing/2014/main" id="{A1E6ADDF-EAFA-485B-B3F5-1AE790F08C4A}"/>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7CA0C1F7-E281-454C-BEE4-4A3F5BD9137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1630550C-5F45-4C5C-AA85-51FA741986C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6747B36-F6B0-4B3C-86DC-20F602FB0CA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CFE55300-6F57-42A0-8C67-CCCBD95BF3C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E453D213-B217-4C25-BE27-31286539859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152044</xdr:rowOff>
    </xdr:from>
    <xdr:to>
      <xdr:col>116</xdr:col>
      <xdr:colOff>114300</xdr:colOff>
      <xdr:row>63</xdr:row>
      <xdr:rowOff>82194</xdr:rowOff>
    </xdr:to>
    <xdr:sp macro="" textlink="">
      <xdr:nvSpPr>
        <xdr:cNvPr id="504" name="楕円 503">
          <a:extLst>
            <a:ext uri="{FF2B5EF4-FFF2-40B4-BE49-F238E27FC236}">
              <a16:creationId xmlns:a16="http://schemas.microsoft.com/office/drawing/2014/main" id="{79F7A502-2157-480C-826F-AA217F873C1E}"/>
            </a:ext>
          </a:extLst>
        </xdr:cNvPr>
        <xdr:cNvSpPr/>
      </xdr:nvSpPr>
      <xdr:spPr>
        <a:xfrm>
          <a:off x="22110700" y="107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66971</xdr:rowOff>
    </xdr:from>
    <xdr:ext cx="469744" cy="259045"/>
    <xdr:sp macro="" textlink="">
      <xdr:nvSpPr>
        <xdr:cNvPr id="505" name="【学校施設】&#10;一人当たり面積該当値テキスト">
          <a:extLst>
            <a:ext uri="{FF2B5EF4-FFF2-40B4-BE49-F238E27FC236}">
              <a16:creationId xmlns:a16="http://schemas.microsoft.com/office/drawing/2014/main" id="{05B9DF04-7A00-4615-AE94-1EE783C005B1}"/>
            </a:ext>
          </a:extLst>
        </xdr:cNvPr>
        <xdr:cNvSpPr txBox="1"/>
      </xdr:nvSpPr>
      <xdr:spPr>
        <a:xfrm>
          <a:off x="22199600" y="1069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157759</xdr:rowOff>
    </xdr:from>
    <xdr:to>
      <xdr:col>112</xdr:col>
      <xdr:colOff>38100</xdr:colOff>
      <xdr:row>63</xdr:row>
      <xdr:rowOff>87909</xdr:rowOff>
    </xdr:to>
    <xdr:sp macro="" textlink="">
      <xdr:nvSpPr>
        <xdr:cNvPr id="506" name="楕円 505">
          <a:extLst>
            <a:ext uri="{FF2B5EF4-FFF2-40B4-BE49-F238E27FC236}">
              <a16:creationId xmlns:a16="http://schemas.microsoft.com/office/drawing/2014/main" id="{30A2BF71-2F28-4016-9E61-6F018ECF7857}"/>
            </a:ext>
          </a:extLst>
        </xdr:cNvPr>
        <xdr:cNvSpPr/>
      </xdr:nvSpPr>
      <xdr:spPr>
        <a:xfrm>
          <a:off x="21272500" y="107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31394</xdr:rowOff>
    </xdr:from>
    <xdr:to>
      <xdr:col>116</xdr:col>
      <xdr:colOff>63500</xdr:colOff>
      <xdr:row>63</xdr:row>
      <xdr:rowOff>37109</xdr:rowOff>
    </xdr:to>
    <xdr:cxnSp macro="">
      <xdr:nvCxnSpPr>
        <xdr:cNvPr id="507" name="直線コネクタ 506">
          <a:extLst>
            <a:ext uri="{FF2B5EF4-FFF2-40B4-BE49-F238E27FC236}">
              <a16:creationId xmlns:a16="http://schemas.microsoft.com/office/drawing/2014/main" id="{E40F186E-9AE2-48D3-83FC-B09C22250514}"/>
            </a:ext>
          </a:extLst>
        </xdr:cNvPr>
        <xdr:cNvCxnSpPr/>
      </xdr:nvCxnSpPr>
      <xdr:spPr>
        <a:xfrm flipV="1">
          <a:off x="21323300" y="1083274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163246</xdr:rowOff>
    </xdr:from>
    <xdr:to>
      <xdr:col>107</xdr:col>
      <xdr:colOff>101600</xdr:colOff>
      <xdr:row>63</xdr:row>
      <xdr:rowOff>93396</xdr:rowOff>
    </xdr:to>
    <xdr:sp macro="" textlink="">
      <xdr:nvSpPr>
        <xdr:cNvPr id="508" name="楕円 507">
          <a:extLst>
            <a:ext uri="{FF2B5EF4-FFF2-40B4-BE49-F238E27FC236}">
              <a16:creationId xmlns:a16="http://schemas.microsoft.com/office/drawing/2014/main" id="{A0874919-5234-4F4F-AC6A-A92ABFE9F77C}"/>
            </a:ext>
          </a:extLst>
        </xdr:cNvPr>
        <xdr:cNvSpPr/>
      </xdr:nvSpPr>
      <xdr:spPr>
        <a:xfrm>
          <a:off x="20383500" y="107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37109</xdr:rowOff>
    </xdr:from>
    <xdr:to>
      <xdr:col>111</xdr:col>
      <xdr:colOff>177800</xdr:colOff>
      <xdr:row>63</xdr:row>
      <xdr:rowOff>42596</xdr:rowOff>
    </xdr:to>
    <xdr:cxnSp macro="">
      <xdr:nvCxnSpPr>
        <xdr:cNvPr id="509" name="直線コネクタ 508">
          <a:extLst>
            <a:ext uri="{FF2B5EF4-FFF2-40B4-BE49-F238E27FC236}">
              <a16:creationId xmlns:a16="http://schemas.microsoft.com/office/drawing/2014/main" id="{F5E37450-D0BF-418B-ABC4-DE96CA14AA50}"/>
            </a:ext>
          </a:extLst>
        </xdr:cNvPr>
        <xdr:cNvCxnSpPr/>
      </xdr:nvCxnSpPr>
      <xdr:spPr>
        <a:xfrm flipV="1">
          <a:off x="20434300" y="1083845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148387</xdr:rowOff>
    </xdr:from>
    <xdr:to>
      <xdr:col>102</xdr:col>
      <xdr:colOff>165100</xdr:colOff>
      <xdr:row>62</xdr:row>
      <xdr:rowOff>78537</xdr:rowOff>
    </xdr:to>
    <xdr:sp macro="" textlink="">
      <xdr:nvSpPr>
        <xdr:cNvPr id="510" name="楕円 509">
          <a:extLst>
            <a:ext uri="{FF2B5EF4-FFF2-40B4-BE49-F238E27FC236}">
              <a16:creationId xmlns:a16="http://schemas.microsoft.com/office/drawing/2014/main" id="{6F52270D-9653-438E-869D-1C3A33DAECE8}"/>
            </a:ext>
          </a:extLst>
        </xdr:cNvPr>
        <xdr:cNvSpPr/>
      </xdr:nvSpPr>
      <xdr:spPr>
        <a:xfrm>
          <a:off x="19494500" y="106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27737</xdr:rowOff>
    </xdr:from>
    <xdr:to>
      <xdr:col>107</xdr:col>
      <xdr:colOff>50800</xdr:colOff>
      <xdr:row>63</xdr:row>
      <xdr:rowOff>42596</xdr:rowOff>
    </xdr:to>
    <xdr:cxnSp macro="">
      <xdr:nvCxnSpPr>
        <xdr:cNvPr id="511" name="直線コネクタ 510">
          <a:extLst>
            <a:ext uri="{FF2B5EF4-FFF2-40B4-BE49-F238E27FC236}">
              <a16:creationId xmlns:a16="http://schemas.microsoft.com/office/drawing/2014/main" id="{BB6FA3CB-B432-43F9-8D63-C54DF8312DF1}"/>
            </a:ext>
          </a:extLst>
        </xdr:cNvPr>
        <xdr:cNvCxnSpPr/>
      </xdr:nvCxnSpPr>
      <xdr:spPr>
        <a:xfrm>
          <a:off x="19545300" y="10657637"/>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3378</xdr:rowOff>
    </xdr:from>
    <xdr:to>
      <xdr:col>98</xdr:col>
      <xdr:colOff>38100</xdr:colOff>
      <xdr:row>63</xdr:row>
      <xdr:rowOff>104978</xdr:rowOff>
    </xdr:to>
    <xdr:sp macro="" textlink="">
      <xdr:nvSpPr>
        <xdr:cNvPr id="512" name="楕円 511">
          <a:extLst>
            <a:ext uri="{FF2B5EF4-FFF2-40B4-BE49-F238E27FC236}">
              <a16:creationId xmlns:a16="http://schemas.microsoft.com/office/drawing/2014/main" id="{9AAA1E3B-0BFD-43A2-B9A1-5E402031A5EA}"/>
            </a:ext>
          </a:extLst>
        </xdr:cNvPr>
        <xdr:cNvSpPr/>
      </xdr:nvSpPr>
      <xdr:spPr>
        <a:xfrm>
          <a:off x="18605500" y="1080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27737</xdr:rowOff>
    </xdr:from>
    <xdr:to>
      <xdr:col>102</xdr:col>
      <xdr:colOff>114300</xdr:colOff>
      <xdr:row>63</xdr:row>
      <xdr:rowOff>54178</xdr:rowOff>
    </xdr:to>
    <xdr:cxnSp macro="">
      <xdr:nvCxnSpPr>
        <xdr:cNvPr id="513" name="直線コネクタ 512">
          <a:extLst>
            <a:ext uri="{FF2B5EF4-FFF2-40B4-BE49-F238E27FC236}">
              <a16:creationId xmlns:a16="http://schemas.microsoft.com/office/drawing/2014/main" id="{52CD13A9-F650-4C83-9DEF-D93FDBFD0EA0}"/>
            </a:ext>
          </a:extLst>
        </xdr:cNvPr>
        <xdr:cNvCxnSpPr/>
      </xdr:nvCxnSpPr>
      <xdr:spPr>
        <a:xfrm flipV="1">
          <a:off x="18656300" y="10657637"/>
          <a:ext cx="889000" cy="19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514" name="n_1aveValue【学校施設】&#10;一人当たり面積">
          <a:extLst>
            <a:ext uri="{FF2B5EF4-FFF2-40B4-BE49-F238E27FC236}">
              <a16:creationId xmlns:a16="http://schemas.microsoft.com/office/drawing/2014/main" id="{3F80BD0E-3846-4ABD-8910-622FAA3CC426}"/>
            </a:ext>
          </a:extLst>
        </xdr:cNvPr>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515" name="n_2aveValue【学校施設】&#10;一人当たり面積">
          <a:extLst>
            <a:ext uri="{FF2B5EF4-FFF2-40B4-BE49-F238E27FC236}">
              <a16:creationId xmlns:a16="http://schemas.microsoft.com/office/drawing/2014/main" id="{4E2BFA81-B7CB-4B83-8821-861430E7E16C}"/>
            </a:ext>
          </a:extLst>
        </xdr:cNvPr>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516" name="n_3aveValue【学校施設】&#10;一人当たり面積">
          <a:extLst>
            <a:ext uri="{FF2B5EF4-FFF2-40B4-BE49-F238E27FC236}">
              <a16:creationId xmlns:a16="http://schemas.microsoft.com/office/drawing/2014/main" id="{A185CA43-FA2B-4A00-817D-502CB1AA6BC2}"/>
            </a:ext>
          </a:extLst>
        </xdr:cNvPr>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517" name="n_4aveValue【学校施設】&#10;一人当たり面積">
          <a:extLst>
            <a:ext uri="{FF2B5EF4-FFF2-40B4-BE49-F238E27FC236}">
              <a16:creationId xmlns:a16="http://schemas.microsoft.com/office/drawing/2014/main" id="{7F251DE7-C6DF-42C4-AFDB-3CDB68AB3F05}"/>
            </a:ext>
          </a:extLst>
        </xdr:cNvPr>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79036</xdr:rowOff>
    </xdr:from>
    <xdr:ext cx="469744" cy="259045"/>
    <xdr:sp macro="" textlink="">
      <xdr:nvSpPr>
        <xdr:cNvPr id="518" name="n_1mainValue【学校施設】&#10;一人当たり面積">
          <a:extLst>
            <a:ext uri="{FF2B5EF4-FFF2-40B4-BE49-F238E27FC236}">
              <a16:creationId xmlns:a16="http://schemas.microsoft.com/office/drawing/2014/main" id="{52857284-3AD5-48EA-A82A-67C0C1BEBAED}"/>
            </a:ext>
          </a:extLst>
        </xdr:cNvPr>
        <xdr:cNvSpPr txBox="1"/>
      </xdr:nvSpPr>
      <xdr:spPr>
        <a:xfrm>
          <a:off x="21075727" y="1088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84523</xdr:rowOff>
    </xdr:from>
    <xdr:ext cx="469744" cy="259045"/>
    <xdr:sp macro="" textlink="">
      <xdr:nvSpPr>
        <xdr:cNvPr id="519" name="n_2mainValue【学校施設】&#10;一人当たり面積">
          <a:extLst>
            <a:ext uri="{FF2B5EF4-FFF2-40B4-BE49-F238E27FC236}">
              <a16:creationId xmlns:a16="http://schemas.microsoft.com/office/drawing/2014/main" id="{630E05B3-5266-4575-AB31-AB8849F9D1C2}"/>
            </a:ext>
          </a:extLst>
        </xdr:cNvPr>
        <xdr:cNvSpPr txBox="1"/>
      </xdr:nvSpPr>
      <xdr:spPr>
        <a:xfrm>
          <a:off x="20199427" y="108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95064</xdr:rowOff>
    </xdr:from>
    <xdr:ext cx="469744" cy="259045"/>
    <xdr:sp macro="" textlink="">
      <xdr:nvSpPr>
        <xdr:cNvPr id="520" name="n_3mainValue【学校施設】&#10;一人当たり面積">
          <a:extLst>
            <a:ext uri="{FF2B5EF4-FFF2-40B4-BE49-F238E27FC236}">
              <a16:creationId xmlns:a16="http://schemas.microsoft.com/office/drawing/2014/main" id="{7501C4DB-A5C4-4B2D-BA6F-C868BB9433C0}"/>
            </a:ext>
          </a:extLst>
        </xdr:cNvPr>
        <xdr:cNvSpPr txBox="1"/>
      </xdr:nvSpPr>
      <xdr:spPr>
        <a:xfrm>
          <a:off x="19310427" y="1038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96105</xdr:rowOff>
    </xdr:from>
    <xdr:ext cx="469744" cy="259045"/>
    <xdr:sp macro="" textlink="">
      <xdr:nvSpPr>
        <xdr:cNvPr id="521" name="n_4mainValue【学校施設】&#10;一人当たり面積">
          <a:extLst>
            <a:ext uri="{FF2B5EF4-FFF2-40B4-BE49-F238E27FC236}">
              <a16:creationId xmlns:a16="http://schemas.microsoft.com/office/drawing/2014/main" id="{F4C3008B-34E5-42AA-A050-96B4A1C382A1}"/>
            </a:ext>
          </a:extLst>
        </xdr:cNvPr>
        <xdr:cNvSpPr txBox="1"/>
      </xdr:nvSpPr>
      <xdr:spPr>
        <a:xfrm>
          <a:off x="18421427" y="1089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3CBF8D12-E06A-49F7-BBA1-18B3C48627D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B1D12386-919A-4133-AFDC-6842209F3BE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8E5981C7-DA7C-481D-85AC-43F8152990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D1F71637-4431-4564-AFA4-C35D3A80822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49287F6D-4A57-4A4E-BFF6-529F19DFDDD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A96B0C8D-817A-4C7A-8B28-56EEB8EA585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16B0A2D3-A380-45DE-B3E1-278A978A28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427657BE-42BE-4E77-AC81-B523AACBF60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id="{8EF30D60-C25C-4A27-A7CF-3E5C6EA60D8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id="{E657505B-2684-4C29-AD31-B3DA7AEEC9E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id="{B67203A9-513E-4D2B-A1BA-800C98B893B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id="{FA00CD3A-408B-4A3F-B04D-F34841FF0E1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id="{EA28F2C0-DD77-473F-9B83-FFC32930336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id="{27562F5D-6DA7-4BD2-895D-63B0BA0441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id="{1FC1ACF1-DA68-4043-8157-E22038973D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90367E8C-F536-4029-883E-85BB074B9F6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id="{E93F401D-AC69-4CEB-96DE-8155FBBCFCA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id="{6304012F-C90C-4DC0-A499-4E883604B6C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id="{22DE48B5-A72F-4C7C-8D01-5910006FC29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id="{E497FEBD-F165-4DBD-BCCB-15AFE1C54E3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id="{F32B6821-9475-4D58-86CB-AD3BB380070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id="{0B070AAF-D30A-4545-B209-74BFCB8355E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id="{5FC70C61-43E5-4A94-B610-93972DF5C6B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id="{5EFD2156-BABA-4D94-982B-E529B84BB07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a:extLst>
            <a:ext uri="{FF2B5EF4-FFF2-40B4-BE49-F238E27FC236}">
              <a16:creationId xmlns:a16="http://schemas.microsoft.com/office/drawing/2014/main" id="{5704C80B-FB32-422A-8E17-6CE78B4A86E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id="{BDC78B91-7BC9-4022-9EB2-714368E7EA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a:extLst>
            <a:ext uri="{FF2B5EF4-FFF2-40B4-BE49-F238E27FC236}">
              <a16:creationId xmlns:a16="http://schemas.microsoft.com/office/drawing/2014/main" id="{40CE878D-0984-4569-9137-0E611F681A8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9" name="直線コネクタ 548">
          <a:extLst>
            <a:ext uri="{FF2B5EF4-FFF2-40B4-BE49-F238E27FC236}">
              <a16:creationId xmlns:a16="http://schemas.microsoft.com/office/drawing/2014/main" id="{44A9B3E7-5573-439C-886C-B2EA4104142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0" name="テキスト ボックス 549">
          <a:extLst>
            <a:ext uri="{FF2B5EF4-FFF2-40B4-BE49-F238E27FC236}">
              <a16:creationId xmlns:a16="http://schemas.microsoft.com/office/drawing/2014/main" id="{EF5DCBA4-2B7F-4BF5-8682-C292CDA61AA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1" name="直線コネクタ 550">
          <a:extLst>
            <a:ext uri="{FF2B5EF4-FFF2-40B4-BE49-F238E27FC236}">
              <a16:creationId xmlns:a16="http://schemas.microsoft.com/office/drawing/2014/main" id="{D351DB76-4482-4C4B-9D1C-AF81E0E6F3F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2" name="テキスト ボックス 551">
          <a:extLst>
            <a:ext uri="{FF2B5EF4-FFF2-40B4-BE49-F238E27FC236}">
              <a16:creationId xmlns:a16="http://schemas.microsoft.com/office/drawing/2014/main" id="{2F54419F-F0EB-4C2E-98CD-F28B7E18C5D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3" name="直線コネクタ 552">
          <a:extLst>
            <a:ext uri="{FF2B5EF4-FFF2-40B4-BE49-F238E27FC236}">
              <a16:creationId xmlns:a16="http://schemas.microsoft.com/office/drawing/2014/main" id="{DDD68B16-20F6-4D42-AE2B-723CBA32854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4" name="テキスト ボックス 553">
          <a:extLst>
            <a:ext uri="{FF2B5EF4-FFF2-40B4-BE49-F238E27FC236}">
              <a16:creationId xmlns:a16="http://schemas.microsoft.com/office/drawing/2014/main" id="{262EBF8C-39FD-4503-8CD8-9AD45C03494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5" name="直線コネクタ 554">
          <a:extLst>
            <a:ext uri="{FF2B5EF4-FFF2-40B4-BE49-F238E27FC236}">
              <a16:creationId xmlns:a16="http://schemas.microsoft.com/office/drawing/2014/main" id="{2FFB7A3F-CAC5-4115-80CC-726CD162A2E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6" name="テキスト ボックス 555">
          <a:extLst>
            <a:ext uri="{FF2B5EF4-FFF2-40B4-BE49-F238E27FC236}">
              <a16:creationId xmlns:a16="http://schemas.microsoft.com/office/drawing/2014/main" id="{22C692A9-02AE-49CA-82F7-E6356A31885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7" name="直線コネクタ 556">
          <a:extLst>
            <a:ext uri="{FF2B5EF4-FFF2-40B4-BE49-F238E27FC236}">
              <a16:creationId xmlns:a16="http://schemas.microsoft.com/office/drawing/2014/main" id="{A467D406-8E1E-4648-B9B3-4CCABD617EB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8" name="テキスト ボックス 557">
          <a:extLst>
            <a:ext uri="{FF2B5EF4-FFF2-40B4-BE49-F238E27FC236}">
              <a16:creationId xmlns:a16="http://schemas.microsoft.com/office/drawing/2014/main" id="{B1773D95-94AD-432F-B9E0-79ECC7709B0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3F55C5B5-0381-4DDA-A46F-B9FE8CB274C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0" name="テキスト ボックス 559">
          <a:extLst>
            <a:ext uri="{FF2B5EF4-FFF2-40B4-BE49-F238E27FC236}">
              <a16:creationId xmlns:a16="http://schemas.microsoft.com/office/drawing/2014/main" id="{40D3C4CE-7A8D-4896-A24D-69F2FF5617B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a:extLst>
            <a:ext uri="{FF2B5EF4-FFF2-40B4-BE49-F238E27FC236}">
              <a16:creationId xmlns:a16="http://schemas.microsoft.com/office/drawing/2014/main" id="{A66910E0-F449-4EB3-A9A5-8AD4DA7D691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562" name="直線コネクタ 561">
          <a:extLst>
            <a:ext uri="{FF2B5EF4-FFF2-40B4-BE49-F238E27FC236}">
              <a16:creationId xmlns:a16="http://schemas.microsoft.com/office/drawing/2014/main" id="{4FD7C231-D3E5-4F5D-8FD2-B617601C274E}"/>
            </a:ext>
          </a:extLst>
        </xdr:cNvPr>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3" name="【公民館】&#10;有形固定資産減価償却率最小値テキスト">
          <a:extLst>
            <a:ext uri="{FF2B5EF4-FFF2-40B4-BE49-F238E27FC236}">
              <a16:creationId xmlns:a16="http://schemas.microsoft.com/office/drawing/2014/main" id="{3FD83700-5BA9-4E48-94D7-BBAFDB29ED2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4" name="直線コネクタ 563">
          <a:extLst>
            <a:ext uri="{FF2B5EF4-FFF2-40B4-BE49-F238E27FC236}">
              <a16:creationId xmlns:a16="http://schemas.microsoft.com/office/drawing/2014/main" id="{57C50700-1CA6-460C-B00F-8497B5054C1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565" name="【公民館】&#10;有形固定資産減価償却率最大値テキスト">
          <a:extLst>
            <a:ext uri="{FF2B5EF4-FFF2-40B4-BE49-F238E27FC236}">
              <a16:creationId xmlns:a16="http://schemas.microsoft.com/office/drawing/2014/main" id="{B862F50A-DA6E-4C17-B10A-02E63B2480AA}"/>
            </a:ext>
          </a:extLst>
        </xdr:cNvPr>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566" name="直線コネクタ 565">
          <a:extLst>
            <a:ext uri="{FF2B5EF4-FFF2-40B4-BE49-F238E27FC236}">
              <a16:creationId xmlns:a16="http://schemas.microsoft.com/office/drawing/2014/main" id="{DC3F942D-E5AE-4DEB-84D9-0AF14CA94710}"/>
            </a:ext>
          </a:extLst>
        </xdr:cNvPr>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91457</xdr:rowOff>
    </xdr:from>
    <xdr:ext cx="405111" cy="259045"/>
    <xdr:sp macro="" textlink="">
      <xdr:nvSpPr>
        <xdr:cNvPr id="567" name="【公民館】&#10;有形固定資産減価償却率平均値テキスト">
          <a:extLst>
            <a:ext uri="{FF2B5EF4-FFF2-40B4-BE49-F238E27FC236}">
              <a16:creationId xmlns:a16="http://schemas.microsoft.com/office/drawing/2014/main" id="{1CEBB2FE-3CFA-41A5-8ADE-3C2AB60F469D}"/>
            </a:ext>
          </a:extLst>
        </xdr:cNvPr>
        <xdr:cNvSpPr txBox="1"/>
      </xdr:nvSpPr>
      <xdr:spPr>
        <a:xfrm>
          <a:off x="16357600" y="1792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568" name="フローチャート: 判断 567">
          <a:extLst>
            <a:ext uri="{FF2B5EF4-FFF2-40B4-BE49-F238E27FC236}">
              <a16:creationId xmlns:a16="http://schemas.microsoft.com/office/drawing/2014/main" id="{8C68021C-31B5-4D08-898B-44FB77B4EA0A}"/>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569" name="フローチャート: 判断 568">
          <a:extLst>
            <a:ext uri="{FF2B5EF4-FFF2-40B4-BE49-F238E27FC236}">
              <a16:creationId xmlns:a16="http://schemas.microsoft.com/office/drawing/2014/main" id="{BB81A68B-6BBB-4758-8367-8489586CB9A0}"/>
            </a:ext>
          </a:extLst>
        </xdr:cNvPr>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570" name="フローチャート: 判断 569">
          <a:extLst>
            <a:ext uri="{FF2B5EF4-FFF2-40B4-BE49-F238E27FC236}">
              <a16:creationId xmlns:a16="http://schemas.microsoft.com/office/drawing/2014/main" id="{03E050F3-208F-47D3-A690-6BCD9BDCEDD2}"/>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571" name="フローチャート: 判断 570">
          <a:extLst>
            <a:ext uri="{FF2B5EF4-FFF2-40B4-BE49-F238E27FC236}">
              <a16:creationId xmlns:a16="http://schemas.microsoft.com/office/drawing/2014/main" id="{19F72817-4AAA-46F8-97C1-FFB508C61BBE}"/>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572" name="フローチャート: 判断 571">
          <a:extLst>
            <a:ext uri="{FF2B5EF4-FFF2-40B4-BE49-F238E27FC236}">
              <a16:creationId xmlns:a16="http://schemas.microsoft.com/office/drawing/2014/main" id="{0DC7276A-3764-4CEE-ACFF-27D0B39BB974}"/>
            </a:ext>
          </a:extLst>
        </xdr:cNvPr>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43CB0AA5-1CFC-4BC3-ABD2-2D8F87969FE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74E324CE-5D65-4F3D-A40C-46C60375D03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30BAA0D3-EE75-446C-9D2D-4A3539009CA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D0C55D6E-9A86-4AC3-A76E-506454E93C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B428771A-132F-4234-A05F-B9063698B4B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578" name="楕円 577">
          <a:extLst>
            <a:ext uri="{FF2B5EF4-FFF2-40B4-BE49-F238E27FC236}">
              <a16:creationId xmlns:a16="http://schemas.microsoft.com/office/drawing/2014/main" id="{BEF69F52-CFFA-478E-881F-CE71E2E35101}"/>
            </a:ext>
          </a:extLst>
        </xdr:cNvPr>
        <xdr:cNvSpPr/>
      </xdr:nvSpPr>
      <xdr:spPr>
        <a:xfrm>
          <a:off x="16268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38752</xdr:rowOff>
    </xdr:from>
    <xdr:ext cx="405111" cy="259045"/>
    <xdr:sp macro="" textlink="">
      <xdr:nvSpPr>
        <xdr:cNvPr id="579" name="【公民館】&#10;有形固定資産減価償却率該当値テキスト">
          <a:extLst>
            <a:ext uri="{FF2B5EF4-FFF2-40B4-BE49-F238E27FC236}">
              <a16:creationId xmlns:a16="http://schemas.microsoft.com/office/drawing/2014/main" id="{51B4F965-D2DC-461B-97FB-E42006039541}"/>
            </a:ext>
          </a:extLst>
        </xdr:cNvPr>
        <xdr:cNvSpPr txBox="1"/>
      </xdr:nvSpPr>
      <xdr:spPr>
        <a:xfrm>
          <a:off x="16357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63500</xdr:rowOff>
    </xdr:from>
    <xdr:to>
      <xdr:col>81</xdr:col>
      <xdr:colOff>101600</xdr:colOff>
      <xdr:row>106</xdr:row>
      <xdr:rowOff>165100</xdr:rowOff>
    </xdr:to>
    <xdr:sp macro="" textlink="">
      <xdr:nvSpPr>
        <xdr:cNvPr id="580" name="楕円 579">
          <a:extLst>
            <a:ext uri="{FF2B5EF4-FFF2-40B4-BE49-F238E27FC236}">
              <a16:creationId xmlns:a16="http://schemas.microsoft.com/office/drawing/2014/main" id="{8EA24FF4-CE64-4318-96AE-C4829FCF6AD4}"/>
            </a:ext>
          </a:extLst>
        </xdr:cNvPr>
        <xdr:cNvSpPr/>
      </xdr:nvSpPr>
      <xdr:spPr>
        <a:xfrm>
          <a:off x="1543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66675</xdr:rowOff>
    </xdr:from>
    <xdr:to>
      <xdr:col>85</xdr:col>
      <xdr:colOff>127000</xdr:colOff>
      <xdr:row>106</xdr:row>
      <xdr:rowOff>114300</xdr:rowOff>
    </xdr:to>
    <xdr:cxnSp macro="">
      <xdr:nvCxnSpPr>
        <xdr:cNvPr id="581" name="直線コネクタ 580">
          <a:extLst>
            <a:ext uri="{FF2B5EF4-FFF2-40B4-BE49-F238E27FC236}">
              <a16:creationId xmlns:a16="http://schemas.microsoft.com/office/drawing/2014/main" id="{73068E25-E78E-4588-A5A0-6429EDB52742}"/>
            </a:ext>
          </a:extLst>
        </xdr:cNvPr>
        <xdr:cNvCxnSpPr/>
      </xdr:nvCxnSpPr>
      <xdr:spPr>
        <a:xfrm flipV="1">
          <a:off x="15481300" y="17726025"/>
          <a:ext cx="838200" cy="5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582" name="楕円 581">
          <a:extLst>
            <a:ext uri="{FF2B5EF4-FFF2-40B4-BE49-F238E27FC236}">
              <a16:creationId xmlns:a16="http://schemas.microsoft.com/office/drawing/2014/main" id="{01132F85-7D65-4D6E-9EB6-CAE9AEFA070A}"/>
            </a:ext>
          </a:extLst>
        </xdr:cNvPr>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114300</xdr:rowOff>
    </xdr:to>
    <xdr:cxnSp macro="">
      <xdr:nvCxnSpPr>
        <xdr:cNvPr id="583" name="直線コネクタ 582">
          <a:extLst>
            <a:ext uri="{FF2B5EF4-FFF2-40B4-BE49-F238E27FC236}">
              <a16:creationId xmlns:a16="http://schemas.microsoft.com/office/drawing/2014/main" id="{A751FE72-2681-4A90-B3E2-92D768D321E5}"/>
            </a:ext>
          </a:extLst>
        </xdr:cNvPr>
        <xdr:cNvCxnSpPr/>
      </xdr:nvCxnSpPr>
      <xdr:spPr>
        <a:xfrm>
          <a:off x="14592300" y="1824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158750</xdr:rowOff>
    </xdr:from>
    <xdr:to>
      <xdr:col>72</xdr:col>
      <xdr:colOff>38100</xdr:colOff>
      <xdr:row>106</xdr:row>
      <xdr:rowOff>88900</xdr:rowOff>
    </xdr:to>
    <xdr:sp macro="" textlink="">
      <xdr:nvSpPr>
        <xdr:cNvPr id="584" name="楕円 583">
          <a:extLst>
            <a:ext uri="{FF2B5EF4-FFF2-40B4-BE49-F238E27FC236}">
              <a16:creationId xmlns:a16="http://schemas.microsoft.com/office/drawing/2014/main" id="{FE4AD919-E933-4D02-89A8-4FE7827F02E0}"/>
            </a:ext>
          </a:extLst>
        </xdr:cNvPr>
        <xdr:cNvSpPr/>
      </xdr:nvSpPr>
      <xdr:spPr>
        <a:xfrm>
          <a:off x="1365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106</xdr:row>
      <xdr:rowOff>76200</xdr:rowOff>
    </xdr:to>
    <xdr:cxnSp macro="">
      <xdr:nvCxnSpPr>
        <xdr:cNvPr id="585" name="直線コネクタ 584">
          <a:extLst>
            <a:ext uri="{FF2B5EF4-FFF2-40B4-BE49-F238E27FC236}">
              <a16:creationId xmlns:a16="http://schemas.microsoft.com/office/drawing/2014/main" id="{1C49A4A7-8A28-4C2F-81AE-CCEEBFC83043}"/>
            </a:ext>
          </a:extLst>
        </xdr:cNvPr>
        <xdr:cNvCxnSpPr/>
      </xdr:nvCxnSpPr>
      <xdr:spPr>
        <a:xfrm>
          <a:off x="13703300" y="1821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120650</xdr:rowOff>
    </xdr:from>
    <xdr:to>
      <xdr:col>67</xdr:col>
      <xdr:colOff>101600</xdr:colOff>
      <xdr:row>106</xdr:row>
      <xdr:rowOff>50800</xdr:rowOff>
    </xdr:to>
    <xdr:sp macro="" textlink="">
      <xdr:nvSpPr>
        <xdr:cNvPr id="586" name="楕円 585">
          <a:extLst>
            <a:ext uri="{FF2B5EF4-FFF2-40B4-BE49-F238E27FC236}">
              <a16:creationId xmlns:a16="http://schemas.microsoft.com/office/drawing/2014/main" id="{F42865D7-144A-48D6-B257-FC030BC6EF1E}"/>
            </a:ext>
          </a:extLst>
        </xdr:cNvPr>
        <xdr:cNvSpPr/>
      </xdr:nvSpPr>
      <xdr:spPr>
        <a:xfrm>
          <a:off x="1276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0</xdr:rowOff>
    </xdr:from>
    <xdr:to>
      <xdr:col>71</xdr:col>
      <xdr:colOff>177800</xdr:colOff>
      <xdr:row>106</xdr:row>
      <xdr:rowOff>38100</xdr:rowOff>
    </xdr:to>
    <xdr:cxnSp macro="">
      <xdr:nvCxnSpPr>
        <xdr:cNvPr id="587" name="直線コネクタ 586">
          <a:extLst>
            <a:ext uri="{FF2B5EF4-FFF2-40B4-BE49-F238E27FC236}">
              <a16:creationId xmlns:a16="http://schemas.microsoft.com/office/drawing/2014/main" id="{A8066316-A26F-4EE2-987B-A0A0897EE525}"/>
            </a:ext>
          </a:extLst>
        </xdr:cNvPr>
        <xdr:cNvCxnSpPr/>
      </xdr:nvCxnSpPr>
      <xdr:spPr>
        <a:xfrm>
          <a:off x="12814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588" name="n_1aveValue【公民館】&#10;有形固定資産減価償却率">
          <a:extLst>
            <a:ext uri="{FF2B5EF4-FFF2-40B4-BE49-F238E27FC236}">
              <a16:creationId xmlns:a16="http://schemas.microsoft.com/office/drawing/2014/main" id="{B72FCD1D-8102-4240-907C-E195709AEC03}"/>
            </a:ext>
          </a:extLst>
        </xdr:cNvPr>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589" name="n_2aveValue【公民館】&#10;有形固定資産減価償却率">
          <a:extLst>
            <a:ext uri="{FF2B5EF4-FFF2-40B4-BE49-F238E27FC236}">
              <a16:creationId xmlns:a16="http://schemas.microsoft.com/office/drawing/2014/main" id="{B1DD6043-48A1-48EC-9D8A-5EAC69F182D0}"/>
            </a:ext>
          </a:extLst>
        </xdr:cNvPr>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590" name="n_3aveValue【公民館】&#10;有形固定資産減価償却率">
          <a:extLst>
            <a:ext uri="{FF2B5EF4-FFF2-40B4-BE49-F238E27FC236}">
              <a16:creationId xmlns:a16="http://schemas.microsoft.com/office/drawing/2014/main" id="{A9765DAD-3F04-4328-B663-28CA758D9604}"/>
            </a:ext>
          </a:extLst>
        </xdr:cNvPr>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591" name="n_4aveValue【公民館】&#10;有形固定資産減価償却率">
          <a:extLst>
            <a:ext uri="{FF2B5EF4-FFF2-40B4-BE49-F238E27FC236}">
              <a16:creationId xmlns:a16="http://schemas.microsoft.com/office/drawing/2014/main" id="{44CD85A3-6349-4C37-8E52-C17EA317E660}"/>
            </a:ext>
          </a:extLst>
        </xdr:cNvPr>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156227</xdr:rowOff>
    </xdr:from>
    <xdr:ext cx="405111" cy="259045"/>
    <xdr:sp macro="" textlink="">
      <xdr:nvSpPr>
        <xdr:cNvPr id="592" name="n_1mainValue【公民館】&#10;有形固定資産減価償却率">
          <a:extLst>
            <a:ext uri="{FF2B5EF4-FFF2-40B4-BE49-F238E27FC236}">
              <a16:creationId xmlns:a16="http://schemas.microsoft.com/office/drawing/2014/main" id="{CE7C4812-AB29-4C4C-BEEF-DAA37474CCBE}"/>
            </a:ext>
          </a:extLst>
        </xdr:cNvPr>
        <xdr:cNvSpPr txBox="1"/>
      </xdr:nvSpPr>
      <xdr:spPr>
        <a:xfrm>
          <a:off x="152660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593" name="n_2mainValue【公民館】&#10;有形固定資産減価償却率">
          <a:extLst>
            <a:ext uri="{FF2B5EF4-FFF2-40B4-BE49-F238E27FC236}">
              <a16:creationId xmlns:a16="http://schemas.microsoft.com/office/drawing/2014/main" id="{FA0E1E36-F0FB-4620-9A2E-F9AD1375DE00}"/>
            </a:ext>
          </a:extLst>
        </xdr:cNvPr>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80027</xdr:rowOff>
    </xdr:from>
    <xdr:ext cx="405111" cy="259045"/>
    <xdr:sp macro="" textlink="">
      <xdr:nvSpPr>
        <xdr:cNvPr id="594" name="n_3mainValue【公民館】&#10;有形固定資産減価償却率">
          <a:extLst>
            <a:ext uri="{FF2B5EF4-FFF2-40B4-BE49-F238E27FC236}">
              <a16:creationId xmlns:a16="http://schemas.microsoft.com/office/drawing/2014/main" id="{D1A67731-C802-468D-AEC7-EF6FF04C1C8F}"/>
            </a:ext>
          </a:extLst>
        </xdr:cNvPr>
        <xdr:cNvSpPr txBox="1"/>
      </xdr:nvSpPr>
      <xdr:spPr>
        <a:xfrm>
          <a:off x="13500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41927</xdr:rowOff>
    </xdr:from>
    <xdr:ext cx="405111" cy="259045"/>
    <xdr:sp macro="" textlink="">
      <xdr:nvSpPr>
        <xdr:cNvPr id="595" name="n_4mainValue【公民館】&#10;有形固定資産減価償却率">
          <a:extLst>
            <a:ext uri="{FF2B5EF4-FFF2-40B4-BE49-F238E27FC236}">
              <a16:creationId xmlns:a16="http://schemas.microsoft.com/office/drawing/2014/main" id="{DB0B3C08-10EC-4F86-B18C-C3B1659DD10D}"/>
            </a:ext>
          </a:extLst>
        </xdr:cNvPr>
        <xdr:cNvSpPr txBox="1"/>
      </xdr:nvSpPr>
      <xdr:spPr>
        <a:xfrm>
          <a:off x="12611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50E71147-1380-4616-8604-23EDAC064B3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5A6DE026-A5E4-4B20-943F-7EB38C8FBE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7F665466-2E0A-4E49-9045-F42677F03E0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15982FBD-F814-46BD-88A5-C7774B2DEC7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ECF3481F-A4D6-4F03-A11C-0AE08FF3F7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88CF5AD3-A293-4DD9-B19E-BDC54097288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B2D9BCA9-DD80-4A29-B774-824891229F1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7494330D-1152-463A-85F4-936D805B91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AA8BC109-1DD5-4206-B3E7-2944A04FC02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24782001-9869-4F57-B11E-BD219031673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F1B5B048-5ABE-413A-A0E7-0A8E5CFDE98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03F8109B-1B2C-40A4-AD87-6F0EE8CE56D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10429B40-9F4C-4BB2-B0CE-5C560CBD41F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A73847A0-BC92-4059-B389-69B53224A3C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5108E569-A77B-4265-96CF-2486F17B3F9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32941DBB-ABAF-4F0D-A92C-D1A2BFE23E8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513F16C2-8416-4AE3-8D9D-E31A22D6B8D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20B82069-0E10-4B72-892D-1780553C679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47E2920F-10D8-4EED-9A36-D97B16D7BEC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a:extLst>
            <a:ext uri="{FF2B5EF4-FFF2-40B4-BE49-F238E27FC236}">
              <a16:creationId xmlns:a16="http://schemas.microsoft.com/office/drawing/2014/main" id="{5738C68D-EC6C-426D-BB8A-69271FD0AC3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0A93436E-1310-4F3C-938A-BACA4100E6B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7" name="テキスト ボックス 616">
          <a:extLst>
            <a:ext uri="{FF2B5EF4-FFF2-40B4-BE49-F238E27FC236}">
              <a16:creationId xmlns:a16="http://schemas.microsoft.com/office/drawing/2014/main" id="{C8E7580A-804B-40A0-9262-A01FFE9F203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a:extLst>
            <a:ext uri="{FF2B5EF4-FFF2-40B4-BE49-F238E27FC236}">
              <a16:creationId xmlns:a16="http://schemas.microsoft.com/office/drawing/2014/main" id="{92FBFBC3-0881-4513-BE39-0E530F2B25C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619" name="直線コネクタ 618">
          <a:extLst>
            <a:ext uri="{FF2B5EF4-FFF2-40B4-BE49-F238E27FC236}">
              <a16:creationId xmlns:a16="http://schemas.microsoft.com/office/drawing/2014/main" id="{EEC348FA-0916-4C1E-8743-BEAEFFA72987}"/>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620" name="【公民館】&#10;一人当たり面積最小値テキスト">
          <a:extLst>
            <a:ext uri="{FF2B5EF4-FFF2-40B4-BE49-F238E27FC236}">
              <a16:creationId xmlns:a16="http://schemas.microsoft.com/office/drawing/2014/main" id="{AB506FCB-11AE-49A5-8346-4321B8604BDE}"/>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621" name="直線コネクタ 620">
          <a:extLst>
            <a:ext uri="{FF2B5EF4-FFF2-40B4-BE49-F238E27FC236}">
              <a16:creationId xmlns:a16="http://schemas.microsoft.com/office/drawing/2014/main" id="{DD244766-F471-462E-87B5-7F26C35C7425}"/>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622" name="【公民館】&#10;一人当たり面積最大値テキスト">
          <a:extLst>
            <a:ext uri="{FF2B5EF4-FFF2-40B4-BE49-F238E27FC236}">
              <a16:creationId xmlns:a16="http://schemas.microsoft.com/office/drawing/2014/main" id="{85EF7B99-DB3F-4872-8A94-50288AB95CC2}"/>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623" name="直線コネクタ 622">
          <a:extLst>
            <a:ext uri="{FF2B5EF4-FFF2-40B4-BE49-F238E27FC236}">
              <a16:creationId xmlns:a16="http://schemas.microsoft.com/office/drawing/2014/main" id="{6EE6CDFF-7512-4C46-8D4C-D957A78A882A}"/>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110380</xdr:rowOff>
    </xdr:from>
    <xdr:ext cx="469744" cy="259045"/>
    <xdr:sp macro="" textlink="">
      <xdr:nvSpPr>
        <xdr:cNvPr id="624" name="【公民館】&#10;一人当たり面積平均値テキスト">
          <a:extLst>
            <a:ext uri="{FF2B5EF4-FFF2-40B4-BE49-F238E27FC236}">
              <a16:creationId xmlns:a16="http://schemas.microsoft.com/office/drawing/2014/main" id="{6F965665-84B8-47DA-82D1-37AEB68739A5}"/>
            </a:ext>
          </a:extLst>
        </xdr:cNvPr>
        <xdr:cNvSpPr txBox="1"/>
      </xdr:nvSpPr>
      <xdr:spPr>
        <a:xfrm>
          <a:off x="22199600" y="1828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625" name="フローチャート: 判断 624">
          <a:extLst>
            <a:ext uri="{FF2B5EF4-FFF2-40B4-BE49-F238E27FC236}">
              <a16:creationId xmlns:a16="http://schemas.microsoft.com/office/drawing/2014/main" id="{A9910E94-5CD7-4711-A26D-8B6E7B0D9494}"/>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626" name="フローチャート: 判断 625">
          <a:extLst>
            <a:ext uri="{FF2B5EF4-FFF2-40B4-BE49-F238E27FC236}">
              <a16:creationId xmlns:a16="http://schemas.microsoft.com/office/drawing/2014/main" id="{FFC2B215-3A98-497E-A9C0-5838E5202DC4}"/>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627" name="フローチャート: 判断 626">
          <a:extLst>
            <a:ext uri="{FF2B5EF4-FFF2-40B4-BE49-F238E27FC236}">
              <a16:creationId xmlns:a16="http://schemas.microsoft.com/office/drawing/2014/main" id="{36AF79CA-9CD3-4627-90AC-E4EC36870585}"/>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628" name="フローチャート: 判断 627">
          <a:extLst>
            <a:ext uri="{FF2B5EF4-FFF2-40B4-BE49-F238E27FC236}">
              <a16:creationId xmlns:a16="http://schemas.microsoft.com/office/drawing/2014/main" id="{6814147C-EEB6-4034-A284-AB0CADC9D537}"/>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629" name="フローチャート: 判断 628">
          <a:extLst>
            <a:ext uri="{FF2B5EF4-FFF2-40B4-BE49-F238E27FC236}">
              <a16:creationId xmlns:a16="http://schemas.microsoft.com/office/drawing/2014/main" id="{C055960D-7C98-401F-83D5-C29D3178E2C4}"/>
            </a:ext>
          </a:extLst>
        </xdr:cNvPr>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A6F623DB-4D26-4688-A933-0B67EE19601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90BB2523-1CE8-43B6-95F8-1997010EC6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18D56D5D-8CB7-495A-8AB2-AA979D2EEE8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18267940-350C-48DD-A06D-580CD61CCA2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1EF34827-5019-4AD2-916A-DD99A2489A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148082</xdr:rowOff>
    </xdr:from>
    <xdr:to>
      <xdr:col>116</xdr:col>
      <xdr:colOff>114300</xdr:colOff>
      <xdr:row>108</xdr:row>
      <xdr:rowOff>78232</xdr:rowOff>
    </xdr:to>
    <xdr:sp macro="" textlink="">
      <xdr:nvSpPr>
        <xdr:cNvPr id="635" name="楕円 634">
          <a:extLst>
            <a:ext uri="{FF2B5EF4-FFF2-40B4-BE49-F238E27FC236}">
              <a16:creationId xmlns:a16="http://schemas.microsoft.com/office/drawing/2014/main" id="{E84EF848-19FC-45C9-B0A2-6FD472238EE7}"/>
            </a:ext>
          </a:extLst>
        </xdr:cNvPr>
        <xdr:cNvSpPr/>
      </xdr:nvSpPr>
      <xdr:spPr>
        <a:xfrm>
          <a:off x="22110700" y="184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65930</xdr:rowOff>
    </xdr:from>
    <xdr:ext cx="469744" cy="259045"/>
    <xdr:sp macro="" textlink="">
      <xdr:nvSpPr>
        <xdr:cNvPr id="636" name="【公民館】&#10;一人当たり面積該当値テキスト">
          <a:extLst>
            <a:ext uri="{FF2B5EF4-FFF2-40B4-BE49-F238E27FC236}">
              <a16:creationId xmlns:a16="http://schemas.microsoft.com/office/drawing/2014/main" id="{440DB445-2E13-45F7-A25A-B9DD504200A3}"/>
            </a:ext>
          </a:extLst>
        </xdr:cNvPr>
        <xdr:cNvSpPr txBox="1"/>
      </xdr:nvSpPr>
      <xdr:spPr>
        <a:xfrm>
          <a:off x="22199600" y="1841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151321</xdr:rowOff>
    </xdr:from>
    <xdr:to>
      <xdr:col>112</xdr:col>
      <xdr:colOff>38100</xdr:colOff>
      <xdr:row>108</xdr:row>
      <xdr:rowOff>81471</xdr:rowOff>
    </xdr:to>
    <xdr:sp macro="" textlink="">
      <xdr:nvSpPr>
        <xdr:cNvPr id="637" name="楕円 636">
          <a:extLst>
            <a:ext uri="{FF2B5EF4-FFF2-40B4-BE49-F238E27FC236}">
              <a16:creationId xmlns:a16="http://schemas.microsoft.com/office/drawing/2014/main" id="{5B4A7527-D6AD-4F77-9E3E-C88D3EEEA8A4}"/>
            </a:ext>
          </a:extLst>
        </xdr:cNvPr>
        <xdr:cNvSpPr/>
      </xdr:nvSpPr>
      <xdr:spPr>
        <a:xfrm>
          <a:off x="21272500" y="1849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27432</xdr:rowOff>
    </xdr:from>
    <xdr:to>
      <xdr:col>116</xdr:col>
      <xdr:colOff>63500</xdr:colOff>
      <xdr:row>108</xdr:row>
      <xdr:rowOff>30671</xdr:rowOff>
    </xdr:to>
    <xdr:cxnSp macro="">
      <xdr:nvCxnSpPr>
        <xdr:cNvPr id="638" name="直線コネクタ 637">
          <a:extLst>
            <a:ext uri="{FF2B5EF4-FFF2-40B4-BE49-F238E27FC236}">
              <a16:creationId xmlns:a16="http://schemas.microsoft.com/office/drawing/2014/main" id="{9EE7C6C0-9B91-4088-AD51-EE46A435F30C}"/>
            </a:ext>
          </a:extLst>
        </xdr:cNvPr>
        <xdr:cNvCxnSpPr/>
      </xdr:nvCxnSpPr>
      <xdr:spPr>
        <a:xfrm flipV="1">
          <a:off x="21323300" y="18544032"/>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154560</xdr:rowOff>
    </xdr:from>
    <xdr:to>
      <xdr:col>107</xdr:col>
      <xdr:colOff>101600</xdr:colOff>
      <xdr:row>108</xdr:row>
      <xdr:rowOff>84710</xdr:rowOff>
    </xdr:to>
    <xdr:sp macro="" textlink="">
      <xdr:nvSpPr>
        <xdr:cNvPr id="639" name="楕円 638">
          <a:extLst>
            <a:ext uri="{FF2B5EF4-FFF2-40B4-BE49-F238E27FC236}">
              <a16:creationId xmlns:a16="http://schemas.microsoft.com/office/drawing/2014/main" id="{8AC2E7D2-6F92-4E80-A198-3D0A42475390}"/>
            </a:ext>
          </a:extLst>
        </xdr:cNvPr>
        <xdr:cNvSpPr/>
      </xdr:nvSpPr>
      <xdr:spPr>
        <a:xfrm>
          <a:off x="20383500" y="184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30671</xdr:rowOff>
    </xdr:from>
    <xdr:to>
      <xdr:col>111</xdr:col>
      <xdr:colOff>177800</xdr:colOff>
      <xdr:row>108</xdr:row>
      <xdr:rowOff>33910</xdr:rowOff>
    </xdr:to>
    <xdr:cxnSp macro="">
      <xdr:nvCxnSpPr>
        <xdr:cNvPr id="640" name="直線コネクタ 639">
          <a:extLst>
            <a:ext uri="{FF2B5EF4-FFF2-40B4-BE49-F238E27FC236}">
              <a16:creationId xmlns:a16="http://schemas.microsoft.com/office/drawing/2014/main" id="{4066734B-DE76-4E15-B5CD-F09C2FC59696}"/>
            </a:ext>
          </a:extLst>
        </xdr:cNvPr>
        <xdr:cNvCxnSpPr/>
      </xdr:nvCxnSpPr>
      <xdr:spPr>
        <a:xfrm flipV="1">
          <a:off x="20434300" y="18547271"/>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158369</xdr:rowOff>
    </xdr:from>
    <xdr:to>
      <xdr:col>102</xdr:col>
      <xdr:colOff>165100</xdr:colOff>
      <xdr:row>108</xdr:row>
      <xdr:rowOff>88519</xdr:rowOff>
    </xdr:to>
    <xdr:sp macro="" textlink="">
      <xdr:nvSpPr>
        <xdr:cNvPr id="641" name="楕円 640">
          <a:extLst>
            <a:ext uri="{FF2B5EF4-FFF2-40B4-BE49-F238E27FC236}">
              <a16:creationId xmlns:a16="http://schemas.microsoft.com/office/drawing/2014/main" id="{827E75C9-03F4-4C7B-82B3-863D9E54EED6}"/>
            </a:ext>
          </a:extLst>
        </xdr:cNvPr>
        <xdr:cNvSpPr/>
      </xdr:nvSpPr>
      <xdr:spPr>
        <a:xfrm>
          <a:off x="19494500" y="185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33910</xdr:rowOff>
    </xdr:from>
    <xdr:to>
      <xdr:col>107</xdr:col>
      <xdr:colOff>50800</xdr:colOff>
      <xdr:row>108</xdr:row>
      <xdr:rowOff>37719</xdr:rowOff>
    </xdr:to>
    <xdr:cxnSp macro="">
      <xdr:nvCxnSpPr>
        <xdr:cNvPr id="642" name="直線コネクタ 641">
          <a:extLst>
            <a:ext uri="{FF2B5EF4-FFF2-40B4-BE49-F238E27FC236}">
              <a16:creationId xmlns:a16="http://schemas.microsoft.com/office/drawing/2014/main" id="{FBB34A71-37EB-4BF1-B3FB-30B4135A7785}"/>
            </a:ext>
          </a:extLst>
        </xdr:cNvPr>
        <xdr:cNvCxnSpPr/>
      </xdr:nvCxnSpPr>
      <xdr:spPr>
        <a:xfrm flipV="1">
          <a:off x="19545300" y="1855051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161226</xdr:rowOff>
    </xdr:from>
    <xdr:to>
      <xdr:col>98</xdr:col>
      <xdr:colOff>38100</xdr:colOff>
      <xdr:row>108</xdr:row>
      <xdr:rowOff>91376</xdr:rowOff>
    </xdr:to>
    <xdr:sp macro="" textlink="">
      <xdr:nvSpPr>
        <xdr:cNvPr id="643" name="楕円 642">
          <a:extLst>
            <a:ext uri="{FF2B5EF4-FFF2-40B4-BE49-F238E27FC236}">
              <a16:creationId xmlns:a16="http://schemas.microsoft.com/office/drawing/2014/main" id="{C0D62033-CDE3-4B3A-9BC7-E569A325E047}"/>
            </a:ext>
          </a:extLst>
        </xdr:cNvPr>
        <xdr:cNvSpPr/>
      </xdr:nvSpPr>
      <xdr:spPr>
        <a:xfrm>
          <a:off x="18605500" y="1850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37719</xdr:rowOff>
    </xdr:from>
    <xdr:to>
      <xdr:col>102</xdr:col>
      <xdr:colOff>114300</xdr:colOff>
      <xdr:row>108</xdr:row>
      <xdr:rowOff>40576</xdr:rowOff>
    </xdr:to>
    <xdr:cxnSp macro="">
      <xdr:nvCxnSpPr>
        <xdr:cNvPr id="644" name="直線コネクタ 643">
          <a:extLst>
            <a:ext uri="{FF2B5EF4-FFF2-40B4-BE49-F238E27FC236}">
              <a16:creationId xmlns:a16="http://schemas.microsoft.com/office/drawing/2014/main" id="{58AE8210-72F0-42D2-B81E-62F3485EBCEF}"/>
            </a:ext>
          </a:extLst>
        </xdr:cNvPr>
        <xdr:cNvCxnSpPr/>
      </xdr:nvCxnSpPr>
      <xdr:spPr>
        <a:xfrm flipV="1">
          <a:off x="18656300" y="1855431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42563</xdr:rowOff>
    </xdr:from>
    <xdr:ext cx="469744" cy="259045"/>
    <xdr:sp macro="" textlink="">
      <xdr:nvSpPr>
        <xdr:cNvPr id="645" name="n_1aveValue【公民館】&#10;一人当たり面積">
          <a:extLst>
            <a:ext uri="{FF2B5EF4-FFF2-40B4-BE49-F238E27FC236}">
              <a16:creationId xmlns:a16="http://schemas.microsoft.com/office/drawing/2014/main" id="{8E79F82D-BC3B-44B4-95F0-53281B6A923F}"/>
            </a:ext>
          </a:extLst>
        </xdr:cNvPr>
        <xdr:cNvSpPr txBox="1"/>
      </xdr:nvSpPr>
      <xdr:spPr>
        <a:xfrm>
          <a:off x="210757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646" name="n_2aveValue【公民館】&#10;一人当たり面積">
          <a:extLst>
            <a:ext uri="{FF2B5EF4-FFF2-40B4-BE49-F238E27FC236}">
              <a16:creationId xmlns:a16="http://schemas.microsoft.com/office/drawing/2014/main" id="{986C496B-80CA-4247-B8D9-F7F77570B47C}"/>
            </a:ext>
          </a:extLst>
        </xdr:cNvPr>
        <xdr:cNvSpPr txBox="1"/>
      </xdr:nvSpPr>
      <xdr:spPr>
        <a:xfrm>
          <a:off x="20199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647" name="n_3aveValue【公民館】&#10;一人当たり面積">
          <a:extLst>
            <a:ext uri="{FF2B5EF4-FFF2-40B4-BE49-F238E27FC236}">
              <a16:creationId xmlns:a16="http://schemas.microsoft.com/office/drawing/2014/main" id="{065348E6-41D1-4D70-B49B-0D26E04B436B}"/>
            </a:ext>
          </a:extLst>
        </xdr:cNvPr>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648" name="n_4aveValue【公民館】&#10;一人当たり面積">
          <a:extLst>
            <a:ext uri="{FF2B5EF4-FFF2-40B4-BE49-F238E27FC236}">
              <a16:creationId xmlns:a16="http://schemas.microsoft.com/office/drawing/2014/main" id="{3C5F7EC4-6871-49F7-9C9B-4A6B1504CB15}"/>
            </a:ext>
          </a:extLst>
        </xdr:cNvPr>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72598</xdr:rowOff>
    </xdr:from>
    <xdr:ext cx="469744" cy="259045"/>
    <xdr:sp macro="" textlink="">
      <xdr:nvSpPr>
        <xdr:cNvPr id="649" name="n_1mainValue【公民館】&#10;一人当たり面積">
          <a:extLst>
            <a:ext uri="{FF2B5EF4-FFF2-40B4-BE49-F238E27FC236}">
              <a16:creationId xmlns:a16="http://schemas.microsoft.com/office/drawing/2014/main" id="{6B6BE60A-EFBD-4DAE-8E88-5AE5D8DE5EBD}"/>
            </a:ext>
          </a:extLst>
        </xdr:cNvPr>
        <xdr:cNvSpPr txBox="1"/>
      </xdr:nvSpPr>
      <xdr:spPr>
        <a:xfrm>
          <a:off x="21075727" y="1858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75837</xdr:rowOff>
    </xdr:from>
    <xdr:ext cx="469744" cy="259045"/>
    <xdr:sp macro="" textlink="">
      <xdr:nvSpPr>
        <xdr:cNvPr id="650" name="n_2mainValue【公民館】&#10;一人当たり面積">
          <a:extLst>
            <a:ext uri="{FF2B5EF4-FFF2-40B4-BE49-F238E27FC236}">
              <a16:creationId xmlns:a16="http://schemas.microsoft.com/office/drawing/2014/main" id="{02A02B82-048D-40E6-9A69-BE5261591F8A}"/>
            </a:ext>
          </a:extLst>
        </xdr:cNvPr>
        <xdr:cNvSpPr txBox="1"/>
      </xdr:nvSpPr>
      <xdr:spPr>
        <a:xfrm>
          <a:off x="20199427" y="185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79646</xdr:rowOff>
    </xdr:from>
    <xdr:ext cx="469744" cy="259045"/>
    <xdr:sp macro="" textlink="">
      <xdr:nvSpPr>
        <xdr:cNvPr id="651" name="n_3mainValue【公民館】&#10;一人当たり面積">
          <a:extLst>
            <a:ext uri="{FF2B5EF4-FFF2-40B4-BE49-F238E27FC236}">
              <a16:creationId xmlns:a16="http://schemas.microsoft.com/office/drawing/2014/main" id="{F29AA453-CF91-4F94-B2BB-9D7BFDD2D38C}"/>
            </a:ext>
          </a:extLst>
        </xdr:cNvPr>
        <xdr:cNvSpPr txBox="1"/>
      </xdr:nvSpPr>
      <xdr:spPr>
        <a:xfrm>
          <a:off x="19310427" y="1859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82503</xdr:rowOff>
    </xdr:from>
    <xdr:ext cx="469744" cy="259045"/>
    <xdr:sp macro="" textlink="">
      <xdr:nvSpPr>
        <xdr:cNvPr id="652" name="n_4mainValue【公民館】&#10;一人当たり面積">
          <a:extLst>
            <a:ext uri="{FF2B5EF4-FFF2-40B4-BE49-F238E27FC236}">
              <a16:creationId xmlns:a16="http://schemas.microsoft.com/office/drawing/2014/main" id="{BD1AA6CA-3B7C-41EE-B2B7-653C731FB634}"/>
            </a:ext>
          </a:extLst>
        </xdr:cNvPr>
        <xdr:cNvSpPr txBox="1"/>
      </xdr:nvSpPr>
      <xdr:spPr>
        <a:xfrm>
          <a:off x="18421427" y="1859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98E6494B-7C27-4A0E-8939-EE12AF0497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28854943-0101-41E9-9B89-48D0204B410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6445E1B4-4164-4F04-9D61-D53F9646A65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道路の</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あたり延長が類似団体平均より</a:t>
          </a:r>
          <a:r>
            <a:rPr kumimoji="1" lang="en-US" altLang="ja-JP" sz="1100">
              <a:latin typeface="ＭＳ Ｐゴシック" panose="020B0600070205080204" pitchFamily="50" charset="-128"/>
              <a:ea typeface="ＭＳ Ｐゴシック" panose="020B0600070205080204" pitchFamily="50" charset="-128"/>
            </a:rPr>
            <a:t>27.889</a:t>
          </a:r>
          <a:r>
            <a:rPr kumimoji="1" lang="ja-JP" altLang="en-US" sz="1100">
              <a:latin typeface="ＭＳ Ｐゴシック" panose="020B0600070205080204" pitchFamily="50" charset="-128"/>
              <a:ea typeface="ＭＳ Ｐゴシック" panose="020B0600070205080204" pitchFamily="50" charset="-128"/>
            </a:rPr>
            <a:t>ｍ短くなっているが、これは当町が中山間地域で居住区域が国道・道道沿いに密集していることで町道等の延長が類似団体の中でも短いためである。有形固定資産減価償却率は類似団体とほぼ同水準となっていることから、今後も町道等の長寿命化を進め現道路の維持を図り、未舗装道路の整備を計画的に進めていく。橋梁の</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有形固定資産減価償却率は類似団体平均とほぼ同水準となっているが、平成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実施した橋りょう点検結果を基に順次橋りょうの長寿命化工事を行っており、今後も計画的に長寿命化対策を進めていく。また、点検において危険度が高いと診断された橋りょうについては、除却・改修・架け替えに係る費用を積算し、近隣住民の利用状況を踏まえ、適切な維持管理を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公営住宅の</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有形固定資産減価償却率は類似団体とほぼ同水準で推移している。現在は平成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年度策定・平成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年度改訂の「公営住宅等長寿命化計画」を基に、平成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年度にかけて港団地の建替を行っており、今後も適切な戸数管理と入居者の多様なニーズに即した住宅管理を進めていく。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公民館の</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a:t>
          </a:r>
          <a:r>
            <a:rPr kumimoji="1" lang="en-US" altLang="ja-JP" sz="1100">
              <a:latin typeface="ＭＳ Ｐゴシック" panose="020B0600070205080204" pitchFamily="50" charset="-128"/>
              <a:ea typeface="ＭＳ Ｐゴシック" panose="020B0600070205080204" pitchFamily="50" charset="-128"/>
            </a:rPr>
            <a:t>14.1%</a:t>
          </a:r>
          <a:r>
            <a:rPr kumimoji="1" lang="ja-JP" altLang="en-US" sz="1100">
              <a:latin typeface="ＭＳ Ｐゴシック" panose="020B0600070205080204" pitchFamily="50" charset="-128"/>
              <a:ea typeface="ＭＳ Ｐゴシック" panose="020B0600070205080204" pitchFamily="50" charset="-128"/>
            </a:rPr>
            <a:t>低く、</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と比較して</a:t>
          </a:r>
          <a:r>
            <a:rPr kumimoji="1" lang="en-US" altLang="ja-JP" sz="1100">
              <a:latin typeface="ＭＳ Ｐゴシック" panose="020B0600070205080204" pitchFamily="50" charset="-128"/>
              <a:ea typeface="ＭＳ Ｐゴシック" panose="020B0600070205080204" pitchFamily="50" charset="-128"/>
            </a:rPr>
            <a:t>29.5%</a:t>
          </a:r>
          <a:r>
            <a:rPr kumimoji="1" lang="ja-JP" altLang="en-US" sz="1100">
              <a:latin typeface="ＭＳ Ｐゴシック" panose="020B0600070205080204" pitchFamily="50" charset="-128"/>
              <a:ea typeface="ＭＳ Ｐゴシック" panose="020B0600070205080204" pitchFamily="50" charset="-128"/>
            </a:rPr>
            <a:t>減少しているが、これは令和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年度において衛生・暖房設備改修工事を実施したことで長寿命化が図られたことによる。また、令和２年度においても外壁・建具改修を実施することで施設の長寿命化が図られるため、今後も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公共施設等長寿命化計画及び個別施設計画に基づき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計画的に施設管理を進め、</a:t>
          </a:r>
          <a:r>
            <a:rPr kumimoji="1" lang="ja-JP" altLang="en-US" sz="1100">
              <a:latin typeface="ＭＳ Ｐゴシック" panose="020B0600070205080204" pitchFamily="50" charset="-128"/>
              <a:ea typeface="ＭＳ Ｐゴシック" panose="020B0600070205080204" pitchFamily="50" charset="-128"/>
            </a:rPr>
            <a:t>数値の低減を図っていく。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4238FD-991D-4802-86AC-E746C3F803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D74DF94-534A-4AC5-9C68-EC9381FE88F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D759DCB-91BE-41E4-9AD2-0698B723D6F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702C303-F0FD-40F7-8AC1-A099C4A0473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北海道木古内町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7832D5-C408-409F-84D0-55AF191D002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13DC56F-7E58-4EDE-A23E-0078F0AB45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5F0DCCC-58BD-44C1-A41B-17EAB85E358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273778-34FF-4BDA-BDA8-AB7B41E2AAF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57E81B-D9C8-48F9-BAF2-03AF736FDB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83EF57B-2140-42B6-A516-9953E2ECD7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4,066
4,043
221.87
4,248,120
4,188,080
58,815
2,592,675
5,580,181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5AC919-E839-4B91-BA81-42CE2082F38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59B7D5-8B23-475B-B875-D816D7E5B1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B36796-1E43-4C16-B19D-61686D0D765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6C79AE-2AD6-4BE8-8B97-5C364E3D1FD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0866BC5-9728-42D5-AE68-18766EE8CFC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321F3DF-15DE-46BB-AD66-F140CE21D2A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715AC4A-AD93-4EAB-8526-F99EA8F0DA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6E7BEB7-8266-40C0-930C-0E3BB7DF20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CC32019-76A9-48DE-A185-2E46F86AD1F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15CD9E2-3F0E-4A6C-B948-082C12CFEF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ED405FB-DD73-458C-ABFA-B7ACE7B5162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1FD4063-80FF-41BB-BFC4-7EC96BE78A6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6606B81-3E0A-45DC-B712-D308A849E8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BB92C5-83F7-4AA1-960C-727423ED135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EDB97F-1D89-471A-B8C1-1EDD8C05B1A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AACFFB0-C2A4-4401-8FF1-06A27E4ADB3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CFC73BB-CA67-482B-8DB7-A278563106A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89BA0C-234A-4B41-81B3-C7F5F7EF13B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7CB4BD6-4FAA-4D1E-A615-AE04B81C6A4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4850764-2BDF-483F-AC3F-2261DDA1ADF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D777A7A-E7A0-44D2-9B08-FE771371F28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4DDB8AE-C90F-49C3-A9FC-178B071E5B8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44A1DCC-8EDF-4CFC-88AA-2919D74F0DA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343C370-0D3E-4536-9E70-2CA74C5B7DB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23B509B-B7AE-43AB-B26F-B0AA8AC7B9A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5BA20FF-8BEE-4070-9D44-C092ACDC5DE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E7371D1-D7DE-4D0D-B27E-28738B988A7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A40C8E8-6D91-45AF-BD64-E820566518D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51F4CA4-8ABA-4FC7-8440-F145772C21F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E66988A-123E-4720-8E75-FB39B496AE2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0E9A34C-EDC6-4CD8-A589-4C85FB08A96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7FDC4C0-E06C-4B4C-98F6-C50BDA3C520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24DD1B3-B0DE-493B-A813-E199447210E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D9271F4-F211-4574-A767-B67BB605D4C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1A0658F-EBBA-46C7-AA7C-7FC6E519C8D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A994488-F8D1-4997-8AD4-27EFEE348C6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916CD5B-64F1-4E62-8B6D-D006B45E4E0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3FCE458-7F90-4035-A7BB-F596DDF9C2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8E08A15-2878-48DC-8732-F89A4B112D4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9CDD77D-E4DB-478F-8471-AD0F43D5CE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5E1AF5C-AF86-48A2-A6E5-5A369E1C877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2ED7925-C071-4661-ACA3-71047928F0F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951049A-3BBB-4A1B-AD56-6BE516F7BBF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FB41F4AC-6AFD-4FE0-9145-E5714EFFEF6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61C1623-8C4C-4526-BEAB-80176032FA0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54F4C0B-61AA-4D00-BD81-233F4E84A76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CD615F0-9456-43B1-9B2D-425CE79B30A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E81E242-93E5-4782-B383-0A67281FA4A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F6850AEA-22D2-42A1-940F-9EECF35EE0A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9B7B8F11-C216-4ECD-A4CE-C3F73F4396E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738DE72D-0E35-49F2-AC76-64BCCEC8CAA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5CFCFAE-64AB-4A54-B51A-CF7EF7BC5F0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DCC747AF-FE7C-473C-934A-3914A15A95C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3FFB11C2-F920-477E-8B1A-C5695F6713A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F352E83-8E18-45BA-8F94-DE9FAF56A9B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CAE8A00B-751D-4658-9665-81E627D94B8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416D7950-A2AF-4B51-9918-05E19135ED4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F84F6F5-0F9A-444D-AA04-129E723AFF1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DABFA4-E5C2-4CB2-A02B-8CA1DE5E001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494A8AE7-AAFB-4A99-9BBA-DCA9F71DB41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7BE9597C-B141-4104-8398-BB6D48F1A0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59C9186A-BD0F-4164-8AB8-083369F221A0}"/>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6EA9884-AA14-44C7-AD8D-713954EB410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86064FF4-4EE5-49FB-BEB1-4E74B4F5942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C7C871C-1AF9-4C44-95BA-859DFAF11AD8}"/>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a:extLst>
            <a:ext uri="{FF2B5EF4-FFF2-40B4-BE49-F238E27FC236}">
              <a16:creationId xmlns:a16="http://schemas.microsoft.com/office/drawing/2014/main" id="{CA76FF15-5F32-4ED3-8B8A-CE2CBECC549E}"/>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120032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6D71CE51-9CB6-452F-B125-FEF1B2AEFE35}"/>
            </a:ext>
          </a:extLst>
        </xdr:cNvPr>
        <xdr:cNvSpPr txBox="1"/>
      </xdr:nvSpPr>
      <xdr:spPr>
        <a:xfrm>
          <a:off x="4673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a:extLst>
            <a:ext uri="{FF2B5EF4-FFF2-40B4-BE49-F238E27FC236}">
              <a16:creationId xmlns:a16="http://schemas.microsoft.com/office/drawing/2014/main" id="{2F63BDA0-74A5-40D6-84F4-346FA04D3E2D}"/>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8DC06C8C-8DE1-4FDA-B3A8-6EED8FE01B63}"/>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a:extLst>
            <a:ext uri="{FF2B5EF4-FFF2-40B4-BE49-F238E27FC236}">
              <a16:creationId xmlns:a16="http://schemas.microsoft.com/office/drawing/2014/main" id="{9FC9EFBD-4A5C-4669-99FA-BBFEBE05707F}"/>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CBDADCC7-F7AD-4C99-ACA1-0A6C6FFA144C}"/>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a:extLst>
            <a:ext uri="{FF2B5EF4-FFF2-40B4-BE49-F238E27FC236}">
              <a16:creationId xmlns:a16="http://schemas.microsoft.com/office/drawing/2014/main" id="{57B4C2A1-5D9C-404A-A39F-262DADEA2F1B}"/>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8EEA52B4-DF02-4C30-80C2-52F0EECCD93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B47DA51-5B26-476E-AC2C-2C55306C3E6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638420F-2E18-47E3-8018-1EA05A37FA2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6AF4DD0-899E-4887-8C91-39EF8F27FFD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C0A6FD9-D82E-4419-994E-E2C4BA8BE7F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82550</xdr:rowOff>
    </xdr:from>
    <xdr:to>
      <xdr:col>24</xdr:col>
      <xdr:colOff>114300</xdr:colOff>
      <xdr:row>60</xdr:row>
      <xdr:rowOff>12700</xdr:rowOff>
    </xdr:to>
    <xdr:sp macro="" textlink="">
      <xdr:nvSpPr>
        <xdr:cNvPr id="89" name="楕円 88">
          <a:extLst>
            <a:ext uri="{FF2B5EF4-FFF2-40B4-BE49-F238E27FC236}">
              <a16:creationId xmlns:a16="http://schemas.microsoft.com/office/drawing/2014/main" id="{B3EE8E65-A023-4CB6-B61C-8944723C78CC}"/>
            </a:ext>
          </a:extLst>
        </xdr:cNvPr>
        <xdr:cNvSpPr/>
      </xdr:nvSpPr>
      <xdr:spPr>
        <a:xfrm>
          <a:off x="4584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105427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6213591C-3E68-486F-89C6-E55DCF80E240}"/>
            </a:ext>
          </a:extLst>
        </xdr:cNvPr>
        <xdr:cNvSpPr txBox="1"/>
      </xdr:nvSpPr>
      <xdr:spPr>
        <a:xfrm>
          <a:off x="4673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91" name="楕円 90">
          <a:extLst>
            <a:ext uri="{FF2B5EF4-FFF2-40B4-BE49-F238E27FC236}">
              <a16:creationId xmlns:a16="http://schemas.microsoft.com/office/drawing/2014/main" id="{B70A265E-5B7E-4E1C-91CC-6FB20C9D4342}"/>
            </a:ext>
          </a:extLst>
        </xdr:cNvPr>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133350</xdr:rowOff>
    </xdr:from>
    <xdr:to>
      <xdr:col>24</xdr:col>
      <xdr:colOff>63500</xdr:colOff>
      <xdr:row>60</xdr:row>
      <xdr:rowOff>13335</xdr:rowOff>
    </xdr:to>
    <xdr:cxnSp macro="">
      <xdr:nvCxnSpPr>
        <xdr:cNvPr id="92" name="直線コネクタ 91">
          <a:extLst>
            <a:ext uri="{FF2B5EF4-FFF2-40B4-BE49-F238E27FC236}">
              <a16:creationId xmlns:a16="http://schemas.microsoft.com/office/drawing/2014/main" id="{72612AF2-8107-415E-B2CE-4ADF03DCBDDE}"/>
            </a:ext>
          </a:extLst>
        </xdr:cNvPr>
        <xdr:cNvCxnSpPr/>
      </xdr:nvCxnSpPr>
      <xdr:spPr>
        <a:xfrm flipV="1">
          <a:off x="3797300" y="102489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71120</xdr:rowOff>
    </xdr:from>
    <xdr:to>
      <xdr:col>15</xdr:col>
      <xdr:colOff>101600</xdr:colOff>
      <xdr:row>60</xdr:row>
      <xdr:rowOff>1270</xdr:rowOff>
    </xdr:to>
    <xdr:sp macro="" textlink="">
      <xdr:nvSpPr>
        <xdr:cNvPr id="93" name="楕円 92">
          <a:extLst>
            <a:ext uri="{FF2B5EF4-FFF2-40B4-BE49-F238E27FC236}">
              <a16:creationId xmlns:a16="http://schemas.microsoft.com/office/drawing/2014/main" id="{AB94EF53-7C18-4F97-94FC-F271E2B4780D}"/>
            </a:ext>
          </a:extLst>
        </xdr:cNvPr>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60</xdr:row>
      <xdr:rowOff>13335</xdr:rowOff>
    </xdr:to>
    <xdr:cxnSp macro="">
      <xdr:nvCxnSpPr>
        <xdr:cNvPr id="94" name="直線コネクタ 93">
          <a:extLst>
            <a:ext uri="{FF2B5EF4-FFF2-40B4-BE49-F238E27FC236}">
              <a16:creationId xmlns:a16="http://schemas.microsoft.com/office/drawing/2014/main" id="{2912C4BC-2E23-498C-A7EA-9C07E6E6F815}"/>
            </a:ext>
          </a:extLst>
        </xdr:cNvPr>
        <xdr:cNvCxnSpPr/>
      </xdr:nvCxnSpPr>
      <xdr:spPr>
        <a:xfrm>
          <a:off x="2908300" y="102374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xdr:rowOff>
    </xdr:from>
    <xdr:to>
      <xdr:col>10</xdr:col>
      <xdr:colOff>165100</xdr:colOff>
      <xdr:row>59</xdr:row>
      <xdr:rowOff>109855</xdr:rowOff>
    </xdr:to>
    <xdr:sp macro="" textlink="">
      <xdr:nvSpPr>
        <xdr:cNvPr id="95" name="楕円 94">
          <a:extLst>
            <a:ext uri="{FF2B5EF4-FFF2-40B4-BE49-F238E27FC236}">
              <a16:creationId xmlns:a16="http://schemas.microsoft.com/office/drawing/2014/main" id="{0B102C8C-90CA-45B2-83C3-98FE37CA8329}"/>
            </a:ext>
          </a:extLst>
        </xdr:cNvPr>
        <xdr:cNvSpPr/>
      </xdr:nvSpPr>
      <xdr:spPr>
        <a:xfrm>
          <a:off x="1968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59055</xdr:rowOff>
    </xdr:from>
    <xdr:to>
      <xdr:col>15</xdr:col>
      <xdr:colOff>50800</xdr:colOff>
      <xdr:row>59</xdr:row>
      <xdr:rowOff>121920</xdr:rowOff>
    </xdr:to>
    <xdr:cxnSp macro="">
      <xdr:nvCxnSpPr>
        <xdr:cNvPr id="96" name="直線コネクタ 95">
          <a:extLst>
            <a:ext uri="{FF2B5EF4-FFF2-40B4-BE49-F238E27FC236}">
              <a16:creationId xmlns:a16="http://schemas.microsoft.com/office/drawing/2014/main" id="{B94C74F7-D5BA-4086-93E1-62EF69FBF4D3}"/>
            </a:ext>
          </a:extLst>
        </xdr:cNvPr>
        <xdr:cNvCxnSpPr/>
      </xdr:nvCxnSpPr>
      <xdr:spPr>
        <a:xfrm>
          <a:off x="2019300" y="101746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116840</xdr:rowOff>
    </xdr:from>
    <xdr:to>
      <xdr:col>6</xdr:col>
      <xdr:colOff>38100</xdr:colOff>
      <xdr:row>59</xdr:row>
      <xdr:rowOff>46990</xdr:rowOff>
    </xdr:to>
    <xdr:sp macro="" textlink="">
      <xdr:nvSpPr>
        <xdr:cNvPr id="97" name="楕円 96">
          <a:extLst>
            <a:ext uri="{FF2B5EF4-FFF2-40B4-BE49-F238E27FC236}">
              <a16:creationId xmlns:a16="http://schemas.microsoft.com/office/drawing/2014/main" id="{A6114D9A-B162-4940-A37B-64E4F1D72976}"/>
            </a:ext>
          </a:extLst>
        </xdr:cNvPr>
        <xdr:cNvSpPr/>
      </xdr:nvSpPr>
      <xdr:spPr>
        <a:xfrm>
          <a:off x="1079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167640</xdr:rowOff>
    </xdr:from>
    <xdr:to>
      <xdr:col>10</xdr:col>
      <xdr:colOff>114300</xdr:colOff>
      <xdr:row>59</xdr:row>
      <xdr:rowOff>59055</xdr:rowOff>
    </xdr:to>
    <xdr:cxnSp macro="">
      <xdr:nvCxnSpPr>
        <xdr:cNvPr id="98" name="直線コネクタ 97">
          <a:extLst>
            <a:ext uri="{FF2B5EF4-FFF2-40B4-BE49-F238E27FC236}">
              <a16:creationId xmlns:a16="http://schemas.microsoft.com/office/drawing/2014/main" id="{667FC7BE-DF5E-4D15-A6A2-46A660BB0C54}"/>
            </a:ext>
          </a:extLst>
        </xdr:cNvPr>
        <xdr:cNvCxnSpPr/>
      </xdr:nvCxnSpPr>
      <xdr:spPr>
        <a:xfrm>
          <a:off x="1130300" y="101117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99" name="n_1aveValue【体育館・プール】&#10;有形固定資産減価償却率">
          <a:extLst>
            <a:ext uri="{FF2B5EF4-FFF2-40B4-BE49-F238E27FC236}">
              <a16:creationId xmlns:a16="http://schemas.microsoft.com/office/drawing/2014/main" id="{4EDF0FB5-F851-4D4B-9F47-B6F68B1DF4B4}"/>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100" name="n_2aveValue【体育館・プール】&#10;有形固定資産減価償却率">
          <a:extLst>
            <a:ext uri="{FF2B5EF4-FFF2-40B4-BE49-F238E27FC236}">
              <a16:creationId xmlns:a16="http://schemas.microsoft.com/office/drawing/2014/main" id="{744E35E6-3D09-42CD-91C2-0DEB9CCD6F5F}"/>
            </a:ext>
          </a:extLst>
        </xdr:cNvPr>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74312</xdr:rowOff>
    </xdr:from>
    <xdr:ext cx="405111" cy="259045"/>
    <xdr:sp macro="" textlink="">
      <xdr:nvSpPr>
        <xdr:cNvPr id="101" name="n_3aveValue【体育館・プール】&#10;有形固定資産減価償却率">
          <a:extLst>
            <a:ext uri="{FF2B5EF4-FFF2-40B4-BE49-F238E27FC236}">
              <a16:creationId xmlns:a16="http://schemas.microsoft.com/office/drawing/2014/main" id="{9913E137-D226-4A49-A1D2-746E3307A1D5}"/>
            </a:ext>
          </a:extLst>
        </xdr:cNvPr>
        <xdr:cNvSpPr txBox="1"/>
      </xdr:nvSpPr>
      <xdr:spPr>
        <a:xfrm>
          <a:off x="1816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02" name="n_4aveValue【体育館・プール】&#10;有形固定資産減価償却率">
          <a:extLst>
            <a:ext uri="{FF2B5EF4-FFF2-40B4-BE49-F238E27FC236}">
              <a16:creationId xmlns:a16="http://schemas.microsoft.com/office/drawing/2014/main" id="{6B0D28F7-5CB8-4F5A-8FE1-21DA2401964D}"/>
            </a:ext>
          </a:extLst>
        </xdr:cNvPr>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80662</xdr:rowOff>
    </xdr:from>
    <xdr:ext cx="405111" cy="259045"/>
    <xdr:sp macro="" textlink="">
      <xdr:nvSpPr>
        <xdr:cNvPr id="103" name="n_1mainValue【体育館・プール】&#10;有形固定資産減価償却率">
          <a:extLst>
            <a:ext uri="{FF2B5EF4-FFF2-40B4-BE49-F238E27FC236}">
              <a16:creationId xmlns:a16="http://schemas.microsoft.com/office/drawing/2014/main" id="{BF55E2B6-1270-418A-BCBB-48510FADD070}"/>
            </a:ext>
          </a:extLst>
        </xdr:cNvPr>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17797</xdr:rowOff>
    </xdr:from>
    <xdr:ext cx="405111" cy="259045"/>
    <xdr:sp macro="" textlink="">
      <xdr:nvSpPr>
        <xdr:cNvPr id="104" name="n_2mainValue【体育館・プール】&#10;有形固定資産減価償却率">
          <a:extLst>
            <a:ext uri="{FF2B5EF4-FFF2-40B4-BE49-F238E27FC236}">
              <a16:creationId xmlns:a16="http://schemas.microsoft.com/office/drawing/2014/main" id="{53D0950D-4962-4E3C-8991-27F0807D6583}"/>
            </a:ext>
          </a:extLst>
        </xdr:cNvPr>
        <xdr:cNvSpPr txBox="1"/>
      </xdr:nvSpPr>
      <xdr:spPr>
        <a:xfrm>
          <a:off x="2705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126382</xdr:rowOff>
    </xdr:from>
    <xdr:ext cx="405111" cy="259045"/>
    <xdr:sp macro="" textlink="">
      <xdr:nvSpPr>
        <xdr:cNvPr id="105" name="n_3mainValue【体育館・プール】&#10;有形固定資産減価償却率">
          <a:extLst>
            <a:ext uri="{FF2B5EF4-FFF2-40B4-BE49-F238E27FC236}">
              <a16:creationId xmlns:a16="http://schemas.microsoft.com/office/drawing/2014/main" id="{12FBA561-54E6-471C-9C57-8BCA21BE64C9}"/>
            </a:ext>
          </a:extLst>
        </xdr:cNvPr>
        <xdr:cNvSpPr txBox="1"/>
      </xdr:nvSpPr>
      <xdr:spPr>
        <a:xfrm>
          <a:off x="1816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63517</xdr:rowOff>
    </xdr:from>
    <xdr:ext cx="405111" cy="259045"/>
    <xdr:sp macro="" textlink="">
      <xdr:nvSpPr>
        <xdr:cNvPr id="106" name="n_4mainValue【体育館・プール】&#10;有形固定資産減価償却率">
          <a:extLst>
            <a:ext uri="{FF2B5EF4-FFF2-40B4-BE49-F238E27FC236}">
              <a16:creationId xmlns:a16="http://schemas.microsoft.com/office/drawing/2014/main" id="{70A12339-D930-4F6B-B80F-474EA0809954}"/>
            </a:ext>
          </a:extLst>
        </xdr:cNvPr>
        <xdr:cNvSpPr txBox="1"/>
      </xdr:nvSpPr>
      <xdr:spPr>
        <a:xfrm>
          <a:off x="927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85D7D6A8-9A22-4D99-A2B8-4C1588E5688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8C0D0348-DC7D-4B8C-82A1-19DCBBFE303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718C14A1-3023-4BEF-A03F-89ADEB1A02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B0210E91-91FC-40EE-82E7-73297117B7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D629AA8C-FDF9-48A2-8984-B96FD2E0F8F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E40CF25D-21FC-49FA-987D-8D29EFDC03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110D6A9C-4CFD-44B5-832A-E0930822370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A585E94D-F25D-4445-8DF1-3BEBCB7B357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6AB0ED58-1F55-4185-BB41-8107054059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214AC904-2388-4B84-AC12-47E5F1D551B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14C770AA-B770-433D-9F58-1A411624F79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F221939A-B911-42CE-9A9F-C02C3E3A30F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8458FCA5-B931-4641-B9C2-7779191F68D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F337B3FA-E082-422F-9F65-6086421561AF}"/>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B0DC7EBC-0024-4D3B-B31B-5E92BD1D898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AE8F9436-F404-4BC1-B09C-4D6E32A335D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84A8E0B2-801D-41F8-A4A1-078A7E79F99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A19AEC5D-E5C6-46FC-8BB7-8DF90BBEDEB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E164EC48-844C-4DC9-82DA-9E16D332403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DC4763C8-9EB6-4776-B5A7-4598929D02D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B0D9E858-5E1E-4EDF-9EF8-974253F9AFF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BF06C70E-13F1-454C-891A-C8A72BD62292}"/>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15DDF4B8-BCF2-443E-8813-7327EE46003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F50BCFDA-3ED8-49DD-9AF5-39D98A680CB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FAADC6ED-17A3-4E0E-BCC6-73FFF1F0907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32" name="直線コネクタ 131">
          <a:extLst>
            <a:ext uri="{FF2B5EF4-FFF2-40B4-BE49-F238E27FC236}">
              <a16:creationId xmlns:a16="http://schemas.microsoft.com/office/drawing/2014/main" id="{B6B85098-B7C2-4D3F-8ABC-7358F300610D}"/>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3" name="【体育館・プール】&#10;一人当たり面積最小値テキスト">
          <a:extLst>
            <a:ext uri="{FF2B5EF4-FFF2-40B4-BE49-F238E27FC236}">
              <a16:creationId xmlns:a16="http://schemas.microsoft.com/office/drawing/2014/main" id="{F04D6E6B-0F0E-4F8C-9C3A-6E9C6714FE4A}"/>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4" name="直線コネクタ 133">
          <a:extLst>
            <a:ext uri="{FF2B5EF4-FFF2-40B4-BE49-F238E27FC236}">
              <a16:creationId xmlns:a16="http://schemas.microsoft.com/office/drawing/2014/main" id="{B4348652-5F53-4249-94D7-2FF37D90F256}"/>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5" name="【体育館・プール】&#10;一人当たり面積最大値テキスト">
          <a:extLst>
            <a:ext uri="{FF2B5EF4-FFF2-40B4-BE49-F238E27FC236}">
              <a16:creationId xmlns:a16="http://schemas.microsoft.com/office/drawing/2014/main" id="{66691054-2229-47F7-96BD-FFCE4A3F4571}"/>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6" name="直線コネクタ 135">
          <a:extLst>
            <a:ext uri="{FF2B5EF4-FFF2-40B4-BE49-F238E27FC236}">
              <a16:creationId xmlns:a16="http://schemas.microsoft.com/office/drawing/2014/main" id="{0AB01C44-6B04-4882-A2BD-78DC2AA0BA4B}"/>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137" name="【体育館・プール】&#10;一人当たり面積平均値テキスト">
          <a:extLst>
            <a:ext uri="{FF2B5EF4-FFF2-40B4-BE49-F238E27FC236}">
              <a16:creationId xmlns:a16="http://schemas.microsoft.com/office/drawing/2014/main" id="{3DF7B73C-591F-48A9-9A56-6554CB0F9743}"/>
            </a:ext>
          </a:extLst>
        </xdr:cNvPr>
        <xdr:cNvSpPr txBox="1"/>
      </xdr:nvSpPr>
      <xdr:spPr>
        <a:xfrm>
          <a:off x="10515600"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8" name="フローチャート: 判断 137">
          <a:extLst>
            <a:ext uri="{FF2B5EF4-FFF2-40B4-BE49-F238E27FC236}">
              <a16:creationId xmlns:a16="http://schemas.microsoft.com/office/drawing/2014/main" id="{A61B249F-B2E1-4EA1-AF27-0C7325D6BA9C}"/>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9" name="フローチャート: 判断 138">
          <a:extLst>
            <a:ext uri="{FF2B5EF4-FFF2-40B4-BE49-F238E27FC236}">
              <a16:creationId xmlns:a16="http://schemas.microsoft.com/office/drawing/2014/main" id="{DA5C637F-8C63-4EBC-905E-C6597759A9DA}"/>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40" name="フローチャート: 判断 139">
          <a:extLst>
            <a:ext uri="{FF2B5EF4-FFF2-40B4-BE49-F238E27FC236}">
              <a16:creationId xmlns:a16="http://schemas.microsoft.com/office/drawing/2014/main" id="{A3540156-8BAC-4459-9326-52572710B660}"/>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41" name="フローチャート: 判断 140">
          <a:extLst>
            <a:ext uri="{FF2B5EF4-FFF2-40B4-BE49-F238E27FC236}">
              <a16:creationId xmlns:a16="http://schemas.microsoft.com/office/drawing/2014/main" id="{C442F8E6-07E1-41D2-8C58-1C7BBCB56C6E}"/>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42" name="フローチャート: 判断 141">
          <a:extLst>
            <a:ext uri="{FF2B5EF4-FFF2-40B4-BE49-F238E27FC236}">
              <a16:creationId xmlns:a16="http://schemas.microsoft.com/office/drawing/2014/main" id="{C5743D6C-D84C-42D7-9AAD-1E509E2A4900}"/>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84000F6-12CF-4741-9B61-4476A8BFD8C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77EB07CE-42B7-4E0F-BE57-267124CEC3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9CCF07EB-24FA-4DD9-8C8E-B4B32748D09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EF16E226-0CD7-4D78-AA89-6DBF1339B0C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52731A84-66C7-442D-8501-BBA397CF765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12555</xdr:rowOff>
    </xdr:from>
    <xdr:to>
      <xdr:col>55</xdr:col>
      <xdr:colOff>50800</xdr:colOff>
      <xdr:row>63</xdr:row>
      <xdr:rowOff>114155</xdr:rowOff>
    </xdr:to>
    <xdr:sp macro="" textlink="">
      <xdr:nvSpPr>
        <xdr:cNvPr id="148" name="楕円 147">
          <a:extLst>
            <a:ext uri="{FF2B5EF4-FFF2-40B4-BE49-F238E27FC236}">
              <a16:creationId xmlns:a16="http://schemas.microsoft.com/office/drawing/2014/main" id="{12E018A2-3EAD-4EF0-9375-F85CD219392B}"/>
            </a:ext>
          </a:extLst>
        </xdr:cNvPr>
        <xdr:cNvSpPr/>
      </xdr:nvSpPr>
      <xdr:spPr>
        <a:xfrm>
          <a:off x="10426700" y="108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162432</xdr:rowOff>
    </xdr:from>
    <xdr:ext cx="469744" cy="259045"/>
    <xdr:sp macro="" textlink="">
      <xdr:nvSpPr>
        <xdr:cNvPr id="149" name="【体育館・プール】&#10;一人当たり面積該当値テキスト">
          <a:extLst>
            <a:ext uri="{FF2B5EF4-FFF2-40B4-BE49-F238E27FC236}">
              <a16:creationId xmlns:a16="http://schemas.microsoft.com/office/drawing/2014/main" id="{8C3BFD15-F62B-4E81-9E27-D360F1D17B6E}"/>
            </a:ext>
          </a:extLst>
        </xdr:cNvPr>
        <xdr:cNvSpPr txBox="1"/>
      </xdr:nvSpPr>
      <xdr:spPr>
        <a:xfrm>
          <a:off x="10515600"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18760</xdr:rowOff>
    </xdr:from>
    <xdr:to>
      <xdr:col>50</xdr:col>
      <xdr:colOff>165100</xdr:colOff>
      <xdr:row>63</xdr:row>
      <xdr:rowOff>120360</xdr:rowOff>
    </xdr:to>
    <xdr:sp macro="" textlink="">
      <xdr:nvSpPr>
        <xdr:cNvPr id="150" name="楕円 149">
          <a:extLst>
            <a:ext uri="{FF2B5EF4-FFF2-40B4-BE49-F238E27FC236}">
              <a16:creationId xmlns:a16="http://schemas.microsoft.com/office/drawing/2014/main" id="{2891E429-FCCD-4C48-8578-E59D8BA9E872}"/>
            </a:ext>
          </a:extLst>
        </xdr:cNvPr>
        <xdr:cNvSpPr/>
      </xdr:nvSpPr>
      <xdr:spPr>
        <a:xfrm>
          <a:off x="9588500" y="108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63355</xdr:rowOff>
    </xdr:from>
    <xdr:to>
      <xdr:col>55</xdr:col>
      <xdr:colOff>0</xdr:colOff>
      <xdr:row>63</xdr:row>
      <xdr:rowOff>69560</xdr:rowOff>
    </xdr:to>
    <xdr:cxnSp macro="">
      <xdr:nvCxnSpPr>
        <xdr:cNvPr id="151" name="直線コネクタ 150">
          <a:extLst>
            <a:ext uri="{FF2B5EF4-FFF2-40B4-BE49-F238E27FC236}">
              <a16:creationId xmlns:a16="http://schemas.microsoft.com/office/drawing/2014/main" id="{F2C64607-85D8-4839-AAEF-1051C0847A66}"/>
            </a:ext>
          </a:extLst>
        </xdr:cNvPr>
        <xdr:cNvCxnSpPr/>
      </xdr:nvCxnSpPr>
      <xdr:spPr>
        <a:xfrm flipV="1">
          <a:off x="9639300" y="10864705"/>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24964</xdr:rowOff>
    </xdr:from>
    <xdr:to>
      <xdr:col>46</xdr:col>
      <xdr:colOff>38100</xdr:colOff>
      <xdr:row>63</xdr:row>
      <xdr:rowOff>126564</xdr:rowOff>
    </xdr:to>
    <xdr:sp macro="" textlink="">
      <xdr:nvSpPr>
        <xdr:cNvPr id="152" name="楕円 151">
          <a:extLst>
            <a:ext uri="{FF2B5EF4-FFF2-40B4-BE49-F238E27FC236}">
              <a16:creationId xmlns:a16="http://schemas.microsoft.com/office/drawing/2014/main" id="{90BBEA3F-F446-4AD4-A5AC-633AFE465525}"/>
            </a:ext>
          </a:extLst>
        </xdr:cNvPr>
        <xdr:cNvSpPr/>
      </xdr:nvSpPr>
      <xdr:spPr>
        <a:xfrm>
          <a:off x="8699500" y="108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69560</xdr:rowOff>
    </xdr:from>
    <xdr:to>
      <xdr:col>50</xdr:col>
      <xdr:colOff>114300</xdr:colOff>
      <xdr:row>63</xdr:row>
      <xdr:rowOff>75764</xdr:rowOff>
    </xdr:to>
    <xdr:cxnSp macro="">
      <xdr:nvCxnSpPr>
        <xdr:cNvPr id="153" name="直線コネクタ 152">
          <a:extLst>
            <a:ext uri="{FF2B5EF4-FFF2-40B4-BE49-F238E27FC236}">
              <a16:creationId xmlns:a16="http://schemas.microsoft.com/office/drawing/2014/main" id="{0FC3B469-AA19-487E-810B-EEEE9683B14A}"/>
            </a:ext>
          </a:extLst>
        </xdr:cNvPr>
        <xdr:cNvCxnSpPr/>
      </xdr:nvCxnSpPr>
      <xdr:spPr>
        <a:xfrm flipV="1">
          <a:off x="8750300" y="10870910"/>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32149</xdr:rowOff>
    </xdr:from>
    <xdr:to>
      <xdr:col>41</xdr:col>
      <xdr:colOff>101600</xdr:colOff>
      <xdr:row>63</xdr:row>
      <xdr:rowOff>133749</xdr:rowOff>
    </xdr:to>
    <xdr:sp macro="" textlink="">
      <xdr:nvSpPr>
        <xdr:cNvPr id="154" name="楕円 153">
          <a:extLst>
            <a:ext uri="{FF2B5EF4-FFF2-40B4-BE49-F238E27FC236}">
              <a16:creationId xmlns:a16="http://schemas.microsoft.com/office/drawing/2014/main" id="{8ECF49B1-DD39-472B-8A65-83393D21AB3F}"/>
            </a:ext>
          </a:extLst>
        </xdr:cNvPr>
        <xdr:cNvSpPr/>
      </xdr:nvSpPr>
      <xdr:spPr>
        <a:xfrm>
          <a:off x="7810500" y="108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75764</xdr:rowOff>
    </xdr:from>
    <xdr:to>
      <xdr:col>45</xdr:col>
      <xdr:colOff>177800</xdr:colOff>
      <xdr:row>63</xdr:row>
      <xdr:rowOff>82949</xdr:rowOff>
    </xdr:to>
    <xdr:cxnSp macro="">
      <xdr:nvCxnSpPr>
        <xdr:cNvPr id="155" name="直線コネクタ 154">
          <a:extLst>
            <a:ext uri="{FF2B5EF4-FFF2-40B4-BE49-F238E27FC236}">
              <a16:creationId xmlns:a16="http://schemas.microsoft.com/office/drawing/2014/main" id="{7AA7965B-77C5-496B-9879-9E2D68780CF8}"/>
            </a:ext>
          </a:extLst>
        </xdr:cNvPr>
        <xdr:cNvCxnSpPr/>
      </xdr:nvCxnSpPr>
      <xdr:spPr>
        <a:xfrm flipV="1">
          <a:off x="7861300" y="10877114"/>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37701</xdr:rowOff>
    </xdr:from>
    <xdr:to>
      <xdr:col>36</xdr:col>
      <xdr:colOff>165100</xdr:colOff>
      <xdr:row>63</xdr:row>
      <xdr:rowOff>139301</xdr:rowOff>
    </xdr:to>
    <xdr:sp macro="" textlink="">
      <xdr:nvSpPr>
        <xdr:cNvPr id="156" name="楕円 155">
          <a:extLst>
            <a:ext uri="{FF2B5EF4-FFF2-40B4-BE49-F238E27FC236}">
              <a16:creationId xmlns:a16="http://schemas.microsoft.com/office/drawing/2014/main" id="{D75A3837-0E82-487C-8C99-87170BB4F300}"/>
            </a:ext>
          </a:extLst>
        </xdr:cNvPr>
        <xdr:cNvSpPr/>
      </xdr:nvSpPr>
      <xdr:spPr>
        <a:xfrm>
          <a:off x="6921500" y="108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82949</xdr:rowOff>
    </xdr:from>
    <xdr:to>
      <xdr:col>41</xdr:col>
      <xdr:colOff>50800</xdr:colOff>
      <xdr:row>63</xdr:row>
      <xdr:rowOff>88501</xdr:rowOff>
    </xdr:to>
    <xdr:cxnSp macro="">
      <xdr:nvCxnSpPr>
        <xdr:cNvPr id="157" name="直線コネクタ 156">
          <a:extLst>
            <a:ext uri="{FF2B5EF4-FFF2-40B4-BE49-F238E27FC236}">
              <a16:creationId xmlns:a16="http://schemas.microsoft.com/office/drawing/2014/main" id="{58544F9F-7342-4BF0-A908-A9905669C6B2}"/>
            </a:ext>
          </a:extLst>
        </xdr:cNvPr>
        <xdr:cNvCxnSpPr/>
      </xdr:nvCxnSpPr>
      <xdr:spPr>
        <a:xfrm flipV="1">
          <a:off x="6972300" y="10884299"/>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158" name="n_1aveValue【体育館・プール】&#10;一人当たり面積">
          <a:extLst>
            <a:ext uri="{FF2B5EF4-FFF2-40B4-BE49-F238E27FC236}">
              <a16:creationId xmlns:a16="http://schemas.microsoft.com/office/drawing/2014/main" id="{4D68F150-D08F-4C0B-AF5F-C034E2607801}"/>
            </a:ext>
          </a:extLst>
        </xdr:cNvPr>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59" name="n_2aveValue【体育館・プール】&#10;一人当たり面積">
          <a:extLst>
            <a:ext uri="{FF2B5EF4-FFF2-40B4-BE49-F238E27FC236}">
              <a16:creationId xmlns:a16="http://schemas.microsoft.com/office/drawing/2014/main" id="{296FDABC-001D-4284-A009-260854434D47}"/>
            </a:ext>
          </a:extLst>
        </xdr:cNvPr>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60" name="n_3aveValue【体育館・プール】&#10;一人当たり面積">
          <a:extLst>
            <a:ext uri="{FF2B5EF4-FFF2-40B4-BE49-F238E27FC236}">
              <a16:creationId xmlns:a16="http://schemas.microsoft.com/office/drawing/2014/main" id="{AC3BEDCB-C2A6-4311-990F-82D16465D8AB}"/>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61" name="n_4aveValue【体育館・プール】&#10;一人当たり面積">
          <a:extLst>
            <a:ext uri="{FF2B5EF4-FFF2-40B4-BE49-F238E27FC236}">
              <a16:creationId xmlns:a16="http://schemas.microsoft.com/office/drawing/2014/main" id="{DE1586E8-53AA-4A3D-B02D-28829BBD7E7D}"/>
            </a:ext>
          </a:extLst>
        </xdr:cNvPr>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111487</xdr:rowOff>
    </xdr:from>
    <xdr:ext cx="469744" cy="259045"/>
    <xdr:sp macro="" textlink="">
      <xdr:nvSpPr>
        <xdr:cNvPr id="162" name="n_1mainValue【体育館・プール】&#10;一人当たり面積">
          <a:extLst>
            <a:ext uri="{FF2B5EF4-FFF2-40B4-BE49-F238E27FC236}">
              <a16:creationId xmlns:a16="http://schemas.microsoft.com/office/drawing/2014/main" id="{BBA0BAA7-95F0-4751-95BA-2BB75A4F62F7}"/>
            </a:ext>
          </a:extLst>
        </xdr:cNvPr>
        <xdr:cNvSpPr txBox="1"/>
      </xdr:nvSpPr>
      <xdr:spPr>
        <a:xfrm>
          <a:off x="9391727" y="1091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117691</xdr:rowOff>
    </xdr:from>
    <xdr:ext cx="469744" cy="259045"/>
    <xdr:sp macro="" textlink="">
      <xdr:nvSpPr>
        <xdr:cNvPr id="163" name="n_2mainValue【体育館・プール】&#10;一人当たり面積">
          <a:extLst>
            <a:ext uri="{FF2B5EF4-FFF2-40B4-BE49-F238E27FC236}">
              <a16:creationId xmlns:a16="http://schemas.microsoft.com/office/drawing/2014/main" id="{DECBAAF2-85EB-4053-8316-A8F4A5DAC2CA}"/>
            </a:ext>
          </a:extLst>
        </xdr:cNvPr>
        <xdr:cNvSpPr txBox="1"/>
      </xdr:nvSpPr>
      <xdr:spPr>
        <a:xfrm>
          <a:off x="8515427" y="109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124876</xdr:rowOff>
    </xdr:from>
    <xdr:ext cx="469744" cy="259045"/>
    <xdr:sp macro="" textlink="">
      <xdr:nvSpPr>
        <xdr:cNvPr id="164" name="n_3mainValue【体育館・プール】&#10;一人当たり面積">
          <a:extLst>
            <a:ext uri="{FF2B5EF4-FFF2-40B4-BE49-F238E27FC236}">
              <a16:creationId xmlns:a16="http://schemas.microsoft.com/office/drawing/2014/main" id="{97189717-4445-4C44-AEB6-1C529141DD19}"/>
            </a:ext>
          </a:extLst>
        </xdr:cNvPr>
        <xdr:cNvSpPr txBox="1"/>
      </xdr:nvSpPr>
      <xdr:spPr>
        <a:xfrm>
          <a:off x="7626427" y="1092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130428</xdr:rowOff>
    </xdr:from>
    <xdr:ext cx="469744" cy="259045"/>
    <xdr:sp macro="" textlink="">
      <xdr:nvSpPr>
        <xdr:cNvPr id="165" name="n_4mainValue【体育館・プール】&#10;一人当たり面積">
          <a:extLst>
            <a:ext uri="{FF2B5EF4-FFF2-40B4-BE49-F238E27FC236}">
              <a16:creationId xmlns:a16="http://schemas.microsoft.com/office/drawing/2014/main" id="{D072BA77-85FE-4271-834C-8F6C7F422366}"/>
            </a:ext>
          </a:extLst>
        </xdr:cNvPr>
        <xdr:cNvSpPr txBox="1"/>
      </xdr:nvSpPr>
      <xdr:spPr>
        <a:xfrm>
          <a:off x="6737427" y="1093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7EE8FEB9-F65F-403D-9F08-741DFC22BFB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883DA19F-F05F-4439-98AA-9E9A40C065B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7A8FF052-1EA8-4550-93DD-2BF091D8228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6B13FD70-731C-42A3-A529-B2371A7020D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91FA23C5-66F4-4F22-835C-C454E06DB4B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2C8A9725-9822-4E83-BC40-44B5864497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F3208D13-C5FD-4870-8254-4522B354CB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B2FC807D-028C-440C-9F92-33D65C99333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FED5C5A8-4833-40D2-A0F0-49D270E532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CB0AF0E9-85ED-4A1C-9450-B58AE5516E3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6FAF0FE8-2EA3-4670-A101-81D4B9637B7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9E62BAD4-9391-443A-86CB-660E426D848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EA020F9C-361A-49DC-B03F-0217353EF63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FB4B3360-68F7-40C2-A575-E36F9677519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BB648764-B3A3-4762-BF73-6DE1111D60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4A2A48E1-8C1B-4606-805C-6602FA5CAE5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649FC1CA-6E2F-4443-AC71-345346DB35F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9ABB89A5-4DFF-4D2E-A1FB-A7006EE773E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9D758162-C898-4F52-A06B-E851A957B7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BA4ADCAE-32E9-42F9-A80A-C8376E9EC0B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A20758CF-EA68-40F1-BA4F-0AFF3EB418E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A95B25A0-3D4E-497D-9A73-362324A1749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22B55277-0CF5-4046-8F7D-05C913C143C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76C105CA-A965-46B6-A8A3-B70150EB7E7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a:extLst>
            <a:ext uri="{FF2B5EF4-FFF2-40B4-BE49-F238E27FC236}">
              <a16:creationId xmlns:a16="http://schemas.microsoft.com/office/drawing/2014/main" id="{DDE5342B-725E-40EB-B80F-C19B465176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a:extLst>
            <a:ext uri="{FF2B5EF4-FFF2-40B4-BE49-F238E27FC236}">
              <a16:creationId xmlns:a16="http://schemas.microsoft.com/office/drawing/2014/main" id="{D3C9F689-5379-4479-9F5F-6430028374E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a:extLst>
            <a:ext uri="{FF2B5EF4-FFF2-40B4-BE49-F238E27FC236}">
              <a16:creationId xmlns:a16="http://schemas.microsoft.com/office/drawing/2014/main" id="{C9F97460-3A94-4BBD-A4D9-9B4EE9FE1DB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a:extLst>
            <a:ext uri="{FF2B5EF4-FFF2-40B4-BE49-F238E27FC236}">
              <a16:creationId xmlns:a16="http://schemas.microsoft.com/office/drawing/2014/main" id="{E6B06172-53D4-473C-AAC4-83EDE3A0B10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a:extLst>
            <a:ext uri="{FF2B5EF4-FFF2-40B4-BE49-F238E27FC236}">
              <a16:creationId xmlns:a16="http://schemas.microsoft.com/office/drawing/2014/main" id="{792DA7B1-6070-4EF3-A5E7-B78804D847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a:extLst>
            <a:ext uri="{FF2B5EF4-FFF2-40B4-BE49-F238E27FC236}">
              <a16:creationId xmlns:a16="http://schemas.microsoft.com/office/drawing/2014/main" id="{295DB527-D615-4D98-8701-20246ECA7E4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a:extLst>
            <a:ext uri="{FF2B5EF4-FFF2-40B4-BE49-F238E27FC236}">
              <a16:creationId xmlns:a16="http://schemas.microsoft.com/office/drawing/2014/main" id="{4C2FF106-EF32-459A-A91B-A8272AF3CC5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a:extLst>
            <a:ext uri="{FF2B5EF4-FFF2-40B4-BE49-F238E27FC236}">
              <a16:creationId xmlns:a16="http://schemas.microsoft.com/office/drawing/2014/main" id="{9D7A2C0F-6C25-452C-B4B4-3281A82A5CA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a:extLst>
            <a:ext uri="{FF2B5EF4-FFF2-40B4-BE49-F238E27FC236}">
              <a16:creationId xmlns:a16="http://schemas.microsoft.com/office/drawing/2014/main" id="{489B5EB4-43E9-40D8-ACFC-2E6040218B4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a:extLst>
            <a:ext uri="{FF2B5EF4-FFF2-40B4-BE49-F238E27FC236}">
              <a16:creationId xmlns:a16="http://schemas.microsoft.com/office/drawing/2014/main" id="{D61778B7-A6AA-46B2-99E0-A3899D008F3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a:extLst>
            <a:ext uri="{FF2B5EF4-FFF2-40B4-BE49-F238E27FC236}">
              <a16:creationId xmlns:a16="http://schemas.microsoft.com/office/drawing/2014/main" id="{D17AEE86-E39C-4D47-913A-EC13CB5543F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a:extLst>
            <a:ext uri="{FF2B5EF4-FFF2-40B4-BE49-F238E27FC236}">
              <a16:creationId xmlns:a16="http://schemas.microsoft.com/office/drawing/2014/main" id="{62857128-93C8-4951-A65E-7756AE938EE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a:extLst>
            <a:ext uri="{FF2B5EF4-FFF2-40B4-BE49-F238E27FC236}">
              <a16:creationId xmlns:a16="http://schemas.microsoft.com/office/drawing/2014/main" id="{6E758753-E031-44FC-9380-EACC1CE9C87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a:extLst>
            <a:ext uri="{FF2B5EF4-FFF2-40B4-BE49-F238E27FC236}">
              <a16:creationId xmlns:a16="http://schemas.microsoft.com/office/drawing/2014/main" id="{79B607B8-7639-42FD-A9FB-4C2EE83084D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a:extLst>
            <a:ext uri="{FF2B5EF4-FFF2-40B4-BE49-F238E27FC236}">
              <a16:creationId xmlns:a16="http://schemas.microsoft.com/office/drawing/2014/main" id="{F9A82951-7BBA-4C67-B158-47D37A9145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a:extLst>
            <a:ext uri="{FF2B5EF4-FFF2-40B4-BE49-F238E27FC236}">
              <a16:creationId xmlns:a16="http://schemas.microsoft.com/office/drawing/2014/main" id="{38A7656C-52F9-4D6E-9268-A74A682F06A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6" name="テキスト ボックス 205">
          <a:extLst>
            <a:ext uri="{FF2B5EF4-FFF2-40B4-BE49-F238E27FC236}">
              <a16:creationId xmlns:a16="http://schemas.microsoft.com/office/drawing/2014/main" id="{C6FCE17F-09C7-41C8-A0CA-07AD72DEF92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7" name="直線コネクタ 206">
          <a:extLst>
            <a:ext uri="{FF2B5EF4-FFF2-40B4-BE49-F238E27FC236}">
              <a16:creationId xmlns:a16="http://schemas.microsoft.com/office/drawing/2014/main" id="{A0798936-75A0-4A84-ADFE-6F7C2C198FE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8" name="テキスト ボックス 207">
          <a:extLst>
            <a:ext uri="{FF2B5EF4-FFF2-40B4-BE49-F238E27FC236}">
              <a16:creationId xmlns:a16="http://schemas.microsoft.com/office/drawing/2014/main" id="{AC83DDE5-C856-42FC-8C5E-F56C65023CA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9" name="直線コネクタ 208">
          <a:extLst>
            <a:ext uri="{FF2B5EF4-FFF2-40B4-BE49-F238E27FC236}">
              <a16:creationId xmlns:a16="http://schemas.microsoft.com/office/drawing/2014/main" id="{13045C5D-EA10-490A-B58E-532066520EF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0" name="テキスト ボックス 209">
          <a:extLst>
            <a:ext uri="{FF2B5EF4-FFF2-40B4-BE49-F238E27FC236}">
              <a16:creationId xmlns:a16="http://schemas.microsoft.com/office/drawing/2014/main" id="{DDC16CBC-AC82-435F-A60E-D94EFA2BC43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1" name="直線コネクタ 210">
          <a:extLst>
            <a:ext uri="{FF2B5EF4-FFF2-40B4-BE49-F238E27FC236}">
              <a16:creationId xmlns:a16="http://schemas.microsoft.com/office/drawing/2014/main" id="{998251E4-F5ED-4A38-8748-D314A290B2E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2" name="テキスト ボックス 211">
          <a:extLst>
            <a:ext uri="{FF2B5EF4-FFF2-40B4-BE49-F238E27FC236}">
              <a16:creationId xmlns:a16="http://schemas.microsoft.com/office/drawing/2014/main" id="{C2330773-3DDE-4CCB-BE9F-45A12997A0F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3" name="直線コネクタ 212">
          <a:extLst>
            <a:ext uri="{FF2B5EF4-FFF2-40B4-BE49-F238E27FC236}">
              <a16:creationId xmlns:a16="http://schemas.microsoft.com/office/drawing/2014/main" id="{6E74C2A7-4D05-4B80-8DB4-D2AD2A299DD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4" name="テキスト ボックス 213">
          <a:extLst>
            <a:ext uri="{FF2B5EF4-FFF2-40B4-BE49-F238E27FC236}">
              <a16:creationId xmlns:a16="http://schemas.microsoft.com/office/drawing/2014/main" id="{F18CBFDA-6B4C-4DF4-9D84-94EAF78B32D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5" name="直線コネクタ 214">
          <a:extLst>
            <a:ext uri="{FF2B5EF4-FFF2-40B4-BE49-F238E27FC236}">
              <a16:creationId xmlns:a16="http://schemas.microsoft.com/office/drawing/2014/main" id="{8542A5FA-B9E3-4A12-AF96-A5E5687620E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6" name="テキスト ボックス 215">
          <a:extLst>
            <a:ext uri="{FF2B5EF4-FFF2-40B4-BE49-F238E27FC236}">
              <a16:creationId xmlns:a16="http://schemas.microsoft.com/office/drawing/2014/main" id="{CF61223F-23AC-46AD-8385-EC5A7E43321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7" name="直線コネクタ 216">
          <a:extLst>
            <a:ext uri="{FF2B5EF4-FFF2-40B4-BE49-F238E27FC236}">
              <a16:creationId xmlns:a16="http://schemas.microsoft.com/office/drawing/2014/main" id="{8781537D-5F96-4312-ABCC-FA923CEA7BB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8" name="テキスト ボックス 217">
          <a:extLst>
            <a:ext uri="{FF2B5EF4-FFF2-40B4-BE49-F238E27FC236}">
              <a16:creationId xmlns:a16="http://schemas.microsoft.com/office/drawing/2014/main" id="{2808ADBD-4B89-44FE-A806-6CA8B5CB11C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9" name="直線コネクタ 218">
          <a:extLst>
            <a:ext uri="{FF2B5EF4-FFF2-40B4-BE49-F238E27FC236}">
              <a16:creationId xmlns:a16="http://schemas.microsoft.com/office/drawing/2014/main" id="{851458ED-252E-45DA-AB05-19BA2BADDC7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0" name="テキスト ボックス 219">
          <a:extLst>
            <a:ext uri="{FF2B5EF4-FFF2-40B4-BE49-F238E27FC236}">
              <a16:creationId xmlns:a16="http://schemas.microsoft.com/office/drawing/2014/main" id="{812492B7-44C6-44B9-8674-5E8FC27462B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1" name="直線コネクタ 220">
          <a:extLst>
            <a:ext uri="{FF2B5EF4-FFF2-40B4-BE49-F238E27FC236}">
              <a16:creationId xmlns:a16="http://schemas.microsoft.com/office/drawing/2014/main" id="{15DDF011-0DA7-4890-8DAD-F7A47168933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2" name="【一般廃棄物処理施設】&#10;有形固定資産減価償却率グラフ枠">
          <a:extLst>
            <a:ext uri="{FF2B5EF4-FFF2-40B4-BE49-F238E27FC236}">
              <a16:creationId xmlns:a16="http://schemas.microsoft.com/office/drawing/2014/main" id="{BCF0C8DC-0A10-4F61-907C-40CE6C64B88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223" name="直線コネクタ 222">
          <a:extLst>
            <a:ext uri="{FF2B5EF4-FFF2-40B4-BE49-F238E27FC236}">
              <a16:creationId xmlns:a16="http://schemas.microsoft.com/office/drawing/2014/main" id="{92F6C36E-1116-4F42-8284-DF8FB5E9B5BA}"/>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4" name="【一般廃棄物処理施設】&#10;有形固定資産減価償却率最小値テキスト">
          <a:extLst>
            <a:ext uri="{FF2B5EF4-FFF2-40B4-BE49-F238E27FC236}">
              <a16:creationId xmlns:a16="http://schemas.microsoft.com/office/drawing/2014/main" id="{909E075A-BB5D-4FDC-BFB6-CE4B90091D4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5" name="直線コネクタ 224">
          <a:extLst>
            <a:ext uri="{FF2B5EF4-FFF2-40B4-BE49-F238E27FC236}">
              <a16:creationId xmlns:a16="http://schemas.microsoft.com/office/drawing/2014/main" id="{D5AECA42-A3DE-482D-9834-A022B140914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226" name="【一般廃棄物処理施設】&#10;有形固定資産減価償却率最大値テキスト">
          <a:extLst>
            <a:ext uri="{FF2B5EF4-FFF2-40B4-BE49-F238E27FC236}">
              <a16:creationId xmlns:a16="http://schemas.microsoft.com/office/drawing/2014/main" id="{793C7897-5D35-4692-8180-8DFA1F893D15}"/>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227" name="直線コネクタ 226">
          <a:extLst>
            <a:ext uri="{FF2B5EF4-FFF2-40B4-BE49-F238E27FC236}">
              <a16:creationId xmlns:a16="http://schemas.microsoft.com/office/drawing/2014/main" id="{C25F9DB5-92A7-43CE-B030-2ED43BB2A8A4}"/>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228" name="【一般廃棄物処理施設】&#10;有形固定資産減価償却率平均値テキスト">
          <a:extLst>
            <a:ext uri="{FF2B5EF4-FFF2-40B4-BE49-F238E27FC236}">
              <a16:creationId xmlns:a16="http://schemas.microsoft.com/office/drawing/2014/main" id="{B00FCDE9-98C6-4E89-8220-53893523E44D}"/>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229" name="フローチャート: 判断 228">
          <a:extLst>
            <a:ext uri="{FF2B5EF4-FFF2-40B4-BE49-F238E27FC236}">
              <a16:creationId xmlns:a16="http://schemas.microsoft.com/office/drawing/2014/main" id="{D43A1C4F-7E84-4847-BD25-26323283F609}"/>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230" name="フローチャート: 判断 229">
          <a:extLst>
            <a:ext uri="{FF2B5EF4-FFF2-40B4-BE49-F238E27FC236}">
              <a16:creationId xmlns:a16="http://schemas.microsoft.com/office/drawing/2014/main" id="{E31BAF82-6036-4B9C-9D9D-C28E8CDF366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231" name="フローチャート: 判断 230">
          <a:extLst>
            <a:ext uri="{FF2B5EF4-FFF2-40B4-BE49-F238E27FC236}">
              <a16:creationId xmlns:a16="http://schemas.microsoft.com/office/drawing/2014/main" id="{B7E8ADA2-F5CE-4DE9-AA29-E2F112092868}"/>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232" name="フローチャート: 判断 231">
          <a:extLst>
            <a:ext uri="{FF2B5EF4-FFF2-40B4-BE49-F238E27FC236}">
              <a16:creationId xmlns:a16="http://schemas.microsoft.com/office/drawing/2014/main" id="{C2FAA7F8-FA9C-4793-8CF2-CA05317BCAD8}"/>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233" name="フローチャート: 判断 232">
          <a:extLst>
            <a:ext uri="{FF2B5EF4-FFF2-40B4-BE49-F238E27FC236}">
              <a16:creationId xmlns:a16="http://schemas.microsoft.com/office/drawing/2014/main" id="{A4C1D106-1E6C-4DFC-98F2-056533D43001}"/>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8A44D72A-4C81-46E3-91B0-AB0F2B18F4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A63C65D6-EB36-4FCE-B354-45D3EC41C05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71183FF8-5F03-4EB3-B809-EC6E42955FF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9AA8A9AB-2100-479F-BC59-35CD943DA1B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6AA64494-C5A2-44D7-8FAE-FE0B98762E6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239" name="楕円 238">
          <a:extLst>
            <a:ext uri="{FF2B5EF4-FFF2-40B4-BE49-F238E27FC236}">
              <a16:creationId xmlns:a16="http://schemas.microsoft.com/office/drawing/2014/main" id="{EAAA4A61-590E-4805-A4DE-78FB476FB328}"/>
            </a:ext>
          </a:extLst>
        </xdr:cNvPr>
        <xdr:cNvSpPr/>
      </xdr:nvSpPr>
      <xdr:spPr>
        <a:xfrm>
          <a:off x="16268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39750</xdr:rowOff>
    </xdr:from>
    <xdr:ext cx="405111" cy="259045"/>
    <xdr:sp macro="" textlink="">
      <xdr:nvSpPr>
        <xdr:cNvPr id="240" name="【一般廃棄物処理施設】&#10;有形固定資産減価償却率該当値テキスト">
          <a:extLst>
            <a:ext uri="{FF2B5EF4-FFF2-40B4-BE49-F238E27FC236}">
              <a16:creationId xmlns:a16="http://schemas.microsoft.com/office/drawing/2014/main" id="{6C432AE7-4E16-4F67-AC9F-81B25D2F85D6}"/>
            </a:ext>
          </a:extLst>
        </xdr:cNvPr>
        <xdr:cNvSpPr txBox="1"/>
      </xdr:nvSpPr>
      <xdr:spPr>
        <a:xfrm>
          <a:off x="16357600"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20501</xdr:rowOff>
    </xdr:from>
    <xdr:to>
      <xdr:col>81</xdr:col>
      <xdr:colOff>101600</xdr:colOff>
      <xdr:row>38</xdr:row>
      <xdr:rowOff>122101</xdr:rowOff>
    </xdr:to>
    <xdr:sp macro="" textlink="">
      <xdr:nvSpPr>
        <xdr:cNvPr id="241" name="楕円 240">
          <a:extLst>
            <a:ext uri="{FF2B5EF4-FFF2-40B4-BE49-F238E27FC236}">
              <a16:creationId xmlns:a16="http://schemas.microsoft.com/office/drawing/2014/main" id="{E4C4E21E-5801-4C13-AEA5-D7F96A795C18}"/>
            </a:ext>
          </a:extLst>
        </xdr:cNvPr>
        <xdr:cNvSpPr/>
      </xdr:nvSpPr>
      <xdr:spPr>
        <a:xfrm>
          <a:off x="15430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71301</xdr:rowOff>
    </xdr:from>
    <xdr:to>
      <xdr:col>85</xdr:col>
      <xdr:colOff>127000</xdr:colOff>
      <xdr:row>38</xdr:row>
      <xdr:rowOff>112123</xdr:rowOff>
    </xdr:to>
    <xdr:cxnSp macro="">
      <xdr:nvCxnSpPr>
        <xdr:cNvPr id="242" name="直線コネクタ 241">
          <a:extLst>
            <a:ext uri="{FF2B5EF4-FFF2-40B4-BE49-F238E27FC236}">
              <a16:creationId xmlns:a16="http://schemas.microsoft.com/office/drawing/2014/main" id="{9AC60CD4-76CF-490A-8103-A316B4320345}"/>
            </a:ext>
          </a:extLst>
        </xdr:cNvPr>
        <xdr:cNvCxnSpPr/>
      </xdr:nvCxnSpPr>
      <xdr:spPr>
        <a:xfrm>
          <a:off x="15481300" y="658640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146231</xdr:rowOff>
    </xdr:from>
    <xdr:to>
      <xdr:col>76</xdr:col>
      <xdr:colOff>165100</xdr:colOff>
      <xdr:row>38</xdr:row>
      <xdr:rowOff>76381</xdr:rowOff>
    </xdr:to>
    <xdr:sp macro="" textlink="">
      <xdr:nvSpPr>
        <xdr:cNvPr id="243" name="楕円 242">
          <a:extLst>
            <a:ext uri="{FF2B5EF4-FFF2-40B4-BE49-F238E27FC236}">
              <a16:creationId xmlns:a16="http://schemas.microsoft.com/office/drawing/2014/main" id="{18C7991A-A6DD-4147-A203-23CDB2F37835}"/>
            </a:ext>
          </a:extLst>
        </xdr:cNvPr>
        <xdr:cNvSpPr/>
      </xdr:nvSpPr>
      <xdr:spPr>
        <a:xfrm>
          <a:off x="14541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25581</xdr:rowOff>
    </xdr:from>
    <xdr:to>
      <xdr:col>81</xdr:col>
      <xdr:colOff>50800</xdr:colOff>
      <xdr:row>38</xdr:row>
      <xdr:rowOff>71301</xdr:rowOff>
    </xdr:to>
    <xdr:cxnSp macro="">
      <xdr:nvCxnSpPr>
        <xdr:cNvPr id="244" name="直線コネクタ 243">
          <a:extLst>
            <a:ext uri="{FF2B5EF4-FFF2-40B4-BE49-F238E27FC236}">
              <a16:creationId xmlns:a16="http://schemas.microsoft.com/office/drawing/2014/main" id="{58AFC9E8-57E7-4958-BE29-0CACA87EE27C}"/>
            </a:ext>
          </a:extLst>
        </xdr:cNvPr>
        <xdr:cNvCxnSpPr/>
      </xdr:nvCxnSpPr>
      <xdr:spPr>
        <a:xfrm>
          <a:off x="14592300" y="654068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89081</xdr:rowOff>
    </xdr:from>
    <xdr:to>
      <xdr:col>72</xdr:col>
      <xdr:colOff>38100</xdr:colOff>
      <xdr:row>38</xdr:row>
      <xdr:rowOff>19231</xdr:rowOff>
    </xdr:to>
    <xdr:sp macro="" textlink="">
      <xdr:nvSpPr>
        <xdr:cNvPr id="245" name="楕円 244">
          <a:extLst>
            <a:ext uri="{FF2B5EF4-FFF2-40B4-BE49-F238E27FC236}">
              <a16:creationId xmlns:a16="http://schemas.microsoft.com/office/drawing/2014/main" id="{6A490D00-965B-4405-B079-BD5B94F5473D}"/>
            </a:ext>
          </a:extLst>
        </xdr:cNvPr>
        <xdr:cNvSpPr/>
      </xdr:nvSpPr>
      <xdr:spPr>
        <a:xfrm>
          <a:off x="13652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139881</xdr:rowOff>
    </xdr:from>
    <xdr:to>
      <xdr:col>76</xdr:col>
      <xdr:colOff>114300</xdr:colOff>
      <xdr:row>38</xdr:row>
      <xdr:rowOff>25581</xdr:rowOff>
    </xdr:to>
    <xdr:cxnSp macro="">
      <xdr:nvCxnSpPr>
        <xdr:cNvPr id="246" name="直線コネクタ 245">
          <a:extLst>
            <a:ext uri="{FF2B5EF4-FFF2-40B4-BE49-F238E27FC236}">
              <a16:creationId xmlns:a16="http://schemas.microsoft.com/office/drawing/2014/main" id="{79A4E5DE-8A62-4071-B723-08444E27041F}"/>
            </a:ext>
          </a:extLst>
        </xdr:cNvPr>
        <xdr:cNvCxnSpPr/>
      </xdr:nvCxnSpPr>
      <xdr:spPr>
        <a:xfrm>
          <a:off x="13703300" y="648353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247" name="n_1aveValue【一般廃棄物処理施設】&#10;有形固定資産減価償却率">
          <a:extLst>
            <a:ext uri="{FF2B5EF4-FFF2-40B4-BE49-F238E27FC236}">
              <a16:creationId xmlns:a16="http://schemas.microsoft.com/office/drawing/2014/main" id="{B56AB490-F927-4A8E-AFA7-1657BB0B88D1}"/>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248" name="n_2aveValue【一般廃棄物処理施設】&#10;有形固定資産減価償却率">
          <a:extLst>
            <a:ext uri="{FF2B5EF4-FFF2-40B4-BE49-F238E27FC236}">
              <a16:creationId xmlns:a16="http://schemas.microsoft.com/office/drawing/2014/main" id="{8A8E2E9C-3B19-45E9-8F89-1074DB063D44}"/>
            </a:ext>
          </a:extLst>
        </xdr:cNvPr>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249" name="n_3aveValue【一般廃棄物処理施設】&#10;有形固定資産減価償却率">
          <a:extLst>
            <a:ext uri="{FF2B5EF4-FFF2-40B4-BE49-F238E27FC236}">
              <a16:creationId xmlns:a16="http://schemas.microsoft.com/office/drawing/2014/main" id="{BB01FE43-6244-47B0-AA10-AAE7CCC68562}"/>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250" name="n_4aveValue【一般廃棄物処理施設】&#10;有形固定資産減価償却率">
          <a:extLst>
            <a:ext uri="{FF2B5EF4-FFF2-40B4-BE49-F238E27FC236}">
              <a16:creationId xmlns:a16="http://schemas.microsoft.com/office/drawing/2014/main" id="{12C0BC4B-A56C-4F8F-BAFE-5CDBA8AECF3A}"/>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113228</xdr:rowOff>
    </xdr:from>
    <xdr:ext cx="405111" cy="259045"/>
    <xdr:sp macro="" textlink="">
      <xdr:nvSpPr>
        <xdr:cNvPr id="251" name="n_1mainValue【一般廃棄物処理施設】&#10;有形固定資産減価償却率">
          <a:extLst>
            <a:ext uri="{FF2B5EF4-FFF2-40B4-BE49-F238E27FC236}">
              <a16:creationId xmlns:a16="http://schemas.microsoft.com/office/drawing/2014/main" id="{14135764-7F1D-4ECC-A1D7-F7AC72915E0F}"/>
            </a:ext>
          </a:extLst>
        </xdr:cNvPr>
        <xdr:cNvSpPr txBox="1"/>
      </xdr:nvSpPr>
      <xdr:spPr>
        <a:xfrm>
          <a:off x="152660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252" name="n_2mainValue【一般廃棄物処理施設】&#10;有形固定資産減価償却率">
          <a:extLst>
            <a:ext uri="{FF2B5EF4-FFF2-40B4-BE49-F238E27FC236}">
              <a16:creationId xmlns:a16="http://schemas.microsoft.com/office/drawing/2014/main" id="{B1870641-1588-4DDF-8025-ADD279A6EFCF}"/>
            </a:ext>
          </a:extLst>
        </xdr:cNvPr>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253" name="n_3mainValue【一般廃棄物処理施設】&#10;有形固定資産減価償却率">
          <a:extLst>
            <a:ext uri="{FF2B5EF4-FFF2-40B4-BE49-F238E27FC236}">
              <a16:creationId xmlns:a16="http://schemas.microsoft.com/office/drawing/2014/main" id="{02CE6AF9-403C-42B2-A1E2-C27C75E30AE9}"/>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a16="http://schemas.microsoft.com/office/drawing/2014/main" id="{C212F03B-6004-4821-B402-36AAB5E30E6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a16="http://schemas.microsoft.com/office/drawing/2014/main" id="{77253759-4CEF-4354-9A81-2FB07D0F823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a16="http://schemas.microsoft.com/office/drawing/2014/main" id="{BF273C19-7860-4AE4-B4C4-137F07BB29A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a16="http://schemas.microsoft.com/office/drawing/2014/main" id="{3D985D28-BDA9-4E3B-A3DF-F1745D7323A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a16="http://schemas.microsoft.com/office/drawing/2014/main" id="{B6ECE779-2D55-4E51-AB63-052CBE54EE0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a16="http://schemas.microsoft.com/office/drawing/2014/main" id="{C415A479-1CBC-4A5A-AEA7-9A7E2B75EA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a16="http://schemas.microsoft.com/office/drawing/2014/main" id="{DE269ECB-E961-491C-8F5C-A9C008ACD9C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a16="http://schemas.microsoft.com/office/drawing/2014/main" id="{37DD617D-DEE0-4BA3-B20D-FEF98ACF042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a16="http://schemas.microsoft.com/office/drawing/2014/main" id="{FE055433-94EB-4C27-A2D0-7F0984C8488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a16="http://schemas.microsoft.com/office/drawing/2014/main" id="{1A02A769-0073-492E-B194-502CB88CD5F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4" name="直線コネクタ 263">
          <a:extLst>
            <a:ext uri="{FF2B5EF4-FFF2-40B4-BE49-F238E27FC236}">
              <a16:creationId xmlns:a16="http://schemas.microsoft.com/office/drawing/2014/main" id="{684EB9DE-0AD7-41A9-A4C5-EA5B6D602F9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5" name="テキスト ボックス 264">
          <a:extLst>
            <a:ext uri="{FF2B5EF4-FFF2-40B4-BE49-F238E27FC236}">
              <a16:creationId xmlns:a16="http://schemas.microsoft.com/office/drawing/2014/main" id="{E3435A27-A5B2-4572-9CEE-206B5640476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6" name="直線コネクタ 265">
          <a:extLst>
            <a:ext uri="{FF2B5EF4-FFF2-40B4-BE49-F238E27FC236}">
              <a16:creationId xmlns:a16="http://schemas.microsoft.com/office/drawing/2014/main" id="{68A39F13-3DA4-4ED8-883B-946ED527451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7" name="テキスト ボックス 266">
          <a:extLst>
            <a:ext uri="{FF2B5EF4-FFF2-40B4-BE49-F238E27FC236}">
              <a16:creationId xmlns:a16="http://schemas.microsoft.com/office/drawing/2014/main" id="{4D9E45E7-8742-45B7-869F-E5630015695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8" name="直線コネクタ 267">
          <a:extLst>
            <a:ext uri="{FF2B5EF4-FFF2-40B4-BE49-F238E27FC236}">
              <a16:creationId xmlns:a16="http://schemas.microsoft.com/office/drawing/2014/main" id="{6825BEB2-79EF-48DF-9456-9390ADCE479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9" name="テキスト ボックス 268">
          <a:extLst>
            <a:ext uri="{FF2B5EF4-FFF2-40B4-BE49-F238E27FC236}">
              <a16:creationId xmlns:a16="http://schemas.microsoft.com/office/drawing/2014/main" id="{305F95D7-EC94-43DF-AB2B-DB028369817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0" name="直線コネクタ 269">
          <a:extLst>
            <a:ext uri="{FF2B5EF4-FFF2-40B4-BE49-F238E27FC236}">
              <a16:creationId xmlns:a16="http://schemas.microsoft.com/office/drawing/2014/main" id="{2CACB938-9C3C-4108-96B2-7FEEE41E067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1" name="テキスト ボックス 270">
          <a:extLst>
            <a:ext uri="{FF2B5EF4-FFF2-40B4-BE49-F238E27FC236}">
              <a16:creationId xmlns:a16="http://schemas.microsoft.com/office/drawing/2014/main" id="{B8CB1EFE-22B3-46E4-863A-BA83D3A9A84A}"/>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2" name="直線コネクタ 271">
          <a:extLst>
            <a:ext uri="{FF2B5EF4-FFF2-40B4-BE49-F238E27FC236}">
              <a16:creationId xmlns:a16="http://schemas.microsoft.com/office/drawing/2014/main" id="{BF4EDCCC-5565-473D-8DA5-60D71C6C253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3" name="テキスト ボックス 272">
          <a:extLst>
            <a:ext uri="{FF2B5EF4-FFF2-40B4-BE49-F238E27FC236}">
              <a16:creationId xmlns:a16="http://schemas.microsoft.com/office/drawing/2014/main" id="{675864CC-422C-4F85-981B-5A58A918665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4" name="直線コネクタ 273">
          <a:extLst>
            <a:ext uri="{FF2B5EF4-FFF2-40B4-BE49-F238E27FC236}">
              <a16:creationId xmlns:a16="http://schemas.microsoft.com/office/drawing/2014/main" id="{9BC048E5-3E90-470B-9756-D839AF023FF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5" name="テキスト ボックス 274">
          <a:extLst>
            <a:ext uri="{FF2B5EF4-FFF2-40B4-BE49-F238E27FC236}">
              <a16:creationId xmlns:a16="http://schemas.microsoft.com/office/drawing/2014/main" id="{1BD1DAE2-CA39-4748-8079-80379821E5AA}"/>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6" name="直線コネクタ 275">
          <a:extLst>
            <a:ext uri="{FF2B5EF4-FFF2-40B4-BE49-F238E27FC236}">
              <a16:creationId xmlns:a16="http://schemas.microsoft.com/office/drawing/2014/main" id="{3EA9322B-ECC1-456C-918E-52B6A7BA3C5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7" name="テキスト ボックス 276">
          <a:extLst>
            <a:ext uri="{FF2B5EF4-FFF2-40B4-BE49-F238E27FC236}">
              <a16:creationId xmlns:a16="http://schemas.microsoft.com/office/drawing/2014/main" id="{999A3504-83E8-4C5D-BA96-AFECA472843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8" name="【一般廃棄物処理施設】&#10;一人当たり有形固定資産（償却資産）額グラフ枠">
          <a:extLst>
            <a:ext uri="{FF2B5EF4-FFF2-40B4-BE49-F238E27FC236}">
              <a16:creationId xmlns:a16="http://schemas.microsoft.com/office/drawing/2014/main" id="{C83F6284-D0D8-4239-9FF1-C349F2DD974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279" name="直線コネクタ 278">
          <a:extLst>
            <a:ext uri="{FF2B5EF4-FFF2-40B4-BE49-F238E27FC236}">
              <a16:creationId xmlns:a16="http://schemas.microsoft.com/office/drawing/2014/main" id="{169016E4-1591-4F24-A334-2EC082713069}"/>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280" name="【一般廃棄物処理施設】&#10;一人当たり有形固定資産（償却資産）額最小値テキスト">
          <a:extLst>
            <a:ext uri="{FF2B5EF4-FFF2-40B4-BE49-F238E27FC236}">
              <a16:creationId xmlns:a16="http://schemas.microsoft.com/office/drawing/2014/main" id="{90134803-235F-4186-B1C6-33555C28BE39}"/>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281" name="直線コネクタ 280">
          <a:extLst>
            <a:ext uri="{FF2B5EF4-FFF2-40B4-BE49-F238E27FC236}">
              <a16:creationId xmlns:a16="http://schemas.microsoft.com/office/drawing/2014/main" id="{C0E05BF2-BB2A-4EFE-AC80-63156F59F0F2}"/>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282" name="【一般廃棄物処理施設】&#10;一人当たり有形固定資産（償却資産）額最大値テキスト">
          <a:extLst>
            <a:ext uri="{FF2B5EF4-FFF2-40B4-BE49-F238E27FC236}">
              <a16:creationId xmlns:a16="http://schemas.microsoft.com/office/drawing/2014/main" id="{753F29CA-921D-43FC-9B81-96BFB35803E1}"/>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283" name="直線コネクタ 282">
          <a:extLst>
            <a:ext uri="{FF2B5EF4-FFF2-40B4-BE49-F238E27FC236}">
              <a16:creationId xmlns:a16="http://schemas.microsoft.com/office/drawing/2014/main" id="{ED5AF6F5-7E78-46CD-9D1A-8DE412FE18D3}"/>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284" name="【一般廃棄物処理施設】&#10;一人当たり有形固定資産（償却資産）額平均値テキスト">
          <a:extLst>
            <a:ext uri="{FF2B5EF4-FFF2-40B4-BE49-F238E27FC236}">
              <a16:creationId xmlns:a16="http://schemas.microsoft.com/office/drawing/2014/main" id="{A9D05B21-94B2-453C-B32A-A92A3029A2E7}"/>
            </a:ext>
          </a:extLst>
        </xdr:cNvPr>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285" name="フローチャート: 判断 284">
          <a:extLst>
            <a:ext uri="{FF2B5EF4-FFF2-40B4-BE49-F238E27FC236}">
              <a16:creationId xmlns:a16="http://schemas.microsoft.com/office/drawing/2014/main" id="{48286BFE-FD10-4398-A699-A9CE07494184}"/>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286" name="フローチャート: 判断 285">
          <a:extLst>
            <a:ext uri="{FF2B5EF4-FFF2-40B4-BE49-F238E27FC236}">
              <a16:creationId xmlns:a16="http://schemas.microsoft.com/office/drawing/2014/main" id="{CE926D84-2668-4F68-8CAC-D1F89F894930}"/>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287" name="フローチャート: 判断 286">
          <a:extLst>
            <a:ext uri="{FF2B5EF4-FFF2-40B4-BE49-F238E27FC236}">
              <a16:creationId xmlns:a16="http://schemas.microsoft.com/office/drawing/2014/main" id="{F62E83B6-60B6-42D2-9F8C-2F3ECDC381F2}"/>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288" name="フローチャート: 判断 287">
          <a:extLst>
            <a:ext uri="{FF2B5EF4-FFF2-40B4-BE49-F238E27FC236}">
              <a16:creationId xmlns:a16="http://schemas.microsoft.com/office/drawing/2014/main" id="{EFAC4610-A304-4C8A-9C75-AB576E877CC5}"/>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289" name="フローチャート: 判断 288">
          <a:extLst>
            <a:ext uri="{FF2B5EF4-FFF2-40B4-BE49-F238E27FC236}">
              <a16:creationId xmlns:a16="http://schemas.microsoft.com/office/drawing/2014/main" id="{5CD7E435-78FA-4F42-81E1-E1FEC4876B75}"/>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F68FA2E2-AB51-461B-BCFD-CE628910317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C9DE6AAB-6DE8-4FB3-A6F9-051715C6D9F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477EC7D1-3247-4A61-9897-6142902763C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C5406D0-42C8-411C-91BE-D63DF1AC6A0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A7E09E79-8C15-4F2F-BAE7-F77C0B36988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169172</xdr:rowOff>
    </xdr:from>
    <xdr:to>
      <xdr:col>116</xdr:col>
      <xdr:colOff>114300</xdr:colOff>
      <xdr:row>42</xdr:row>
      <xdr:rowOff>99322</xdr:rowOff>
    </xdr:to>
    <xdr:sp macro="" textlink="">
      <xdr:nvSpPr>
        <xdr:cNvPr id="295" name="楕円 294">
          <a:extLst>
            <a:ext uri="{FF2B5EF4-FFF2-40B4-BE49-F238E27FC236}">
              <a16:creationId xmlns:a16="http://schemas.microsoft.com/office/drawing/2014/main" id="{677E07FD-BE28-4EA6-AB06-8AE0CEECFB4B}"/>
            </a:ext>
          </a:extLst>
        </xdr:cNvPr>
        <xdr:cNvSpPr/>
      </xdr:nvSpPr>
      <xdr:spPr>
        <a:xfrm>
          <a:off x="22110700" y="719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84099</xdr:rowOff>
    </xdr:from>
    <xdr:ext cx="534377" cy="259045"/>
    <xdr:sp macro="" textlink="">
      <xdr:nvSpPr>
        <xdr:cNvPr id="296" name="【一般廃棄物処理施設】&#10;一人当たり有形固定資産（償却資産）額該当値テキスト">
          <a:extLst>
            <a:ext uri="{FF2B5EF4-FFF2-40B4-BE49-F238E27FC236}">
              <a16:creationId xmlns:a16="http://schemas.microsoft.com/office/drawing/2014/main" id="{FE069C69-A425-482B-B145-D83E330F2381}"/>
            </a:ext>
          </a:extLst>
        </xdr:cNvPr>
        <xdr:cNvSpPr txBox="1"/>
      </xdr:nvSpPr>
      <xdr:spPr>
        <a:xfrm>
          <a:off x="22199600" y="711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170105</xdr:rowOff>
    </xdr:from>
    <xdr:to>
      <xdr:col>112</xdr:col>
      <xdr:colOff>38100</xdr:colOff>
      <xdr:row>42</xdr:row>
      <xdr:rowOff>100255</xdr:rowOff>
    </xdr:to>
    <xdr:sp macro="" textlink="">
      <xdr:nvSpPr>
        <xdr:cNvPr id="297" name="楕円 296">
          <a:extLst>
            <a:ext uri="{FF2B5EF4-FFF2-40B4-BE49-F238E27FC236}">
              <a16:creationId xmlns:a16="http://schemas.microsoft.com/office/drawing/2014/main" id="{8F15A2C8-A435-4055-9A3A-5100A85A7AA5}"/>
            </a:ext>
          </a:extLst>
        </xdr:cNvPr>
        <xdr:cNvSpPr/>
      </xdr:nvSpPr>
      <xdr:spPr>
        <a:xfrm>
          <a:off x="21272500" y="71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48522</xdr:rowOff>
    </xdr:from>
    <xdr:to>
      <xdr:col>116</xdr:col>
      <xdr:colOff>63500</xdr:colOff>
      <xdr:row>42</xdr:row>
      <xdr:rowOff>49455</xdr:rowOff>
    </xdr:to>
    <xdr:cxnSp macro="">
      <xdr:nvCxnSpPr>
        <xdr:cNvPr id="298" name="直線コネクタ 297">
          <a:extLst>
            <a:ext uri="{FF2B5EF4-FFF2-40B4-BE49-F238E27FC236}">
              <a16:creationId xmlns:a16="http://schemas.microsoft.com/office/drawing/2014/main" id="{C8F374A1-7CB4-40AE-A733-010AB9DBAD16}"/>
            </a:ext>
          </a:extLst>
        </xdr:cNvPr>
        <xdr:cNvCxnSpPr/>
      </xdr:nvCxnSpPr>
      <xdr:spPr>
        <a:xfrm flipV="1">
          <a:off x="21323300" y="7249422"/>
          <a:ext cx="8382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171435</xdr:rowOff>
    </xdr:from>
    <xdr:to>
      <xdr:col>107</xdr:col>
      <xdr:colOff>101600</xdr:colOff>
      <xdr:row>42</xdr:row>
      <xdr:rowOff>101585</xdr:rowOff>
    </xdr:to>
    <xdr:sp macro="" textlink="">
      <xdr:nvSpPr>
        <xdr:cNvPr id="299" name="楕円 298">
          <a:extLst>
            <a:ext uri="{FF2B5EF4-FFF2-40B4-BE49-F238E27FC236}">
              <a16:creationId xmlns:a16="http://schemas.microsoft.com/office/drawing/2014/main" id="{46E75F56-37C8-489A-B9AA-868406492744}"/>
            </a:ext>
          </a:extLst>
        </xdr:cNvPr>
        <xdr:cNvSpPr/>
      </xdr:nvSpPr>
      <xdr:spPr>
        <a:xfrm>
          <a:off x="20383500" y="7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49455</xdr:rowOff>
    </xdr:from>
    <xdr:to>
      <xdr:col>111</xdr:col>
      <xdr:colOff>177800</xdr:colOff>
      <xdr:row>42</xdr:row>
      <xdr:rowOff>50785</xdr:rowOff>
    </xdr:to>
    <xdr:cxnSp macro="">
      <xdr:nvCxnSpPr>
        <xdr:cNvPr id="300" name="直線コネクタ 299">
          <a:extLst>
            <a:ext uri="{FF2B5EF4-FFF2-40B4-BE49-F238E27FC236}">
              <a16:creationId xmlns:a16="http://schemas.microsoft.com/office/drawing/2014/main" id="{9B9B480E-986B-43E0-B234-3EF2BBF09ED9}"/>
            </a:ext>
          </a:extLst>
        </xdr:cNvPr>
        <xdr:cNvCxnSpPr/>
      </xdr:nvCxnSpPr>
      <xdr:spPr>
        <a:xfrm flipV="1">
          <a:off x="20434300" y="7250355"/>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949</xdr:rowOff>
    </xdr:from>
    <xdr:to>
      <xdr:col>102</xdr:col>
      <xdr:colOff>165100</xdr:colOff>
      <xdr:row>42</xdr:row>
      <xdr:rowOff>102549</xdr:rowOff>
    </xdr:to>
    <xdr:sp macro="" textlink="">
      <xdr:nvSpPr>
        <xdr:cNvPr id="301" name="楕円 300">
          <a:extLst>
            <a:ext uri="{FF2B5EF4-FFF2-40B4-BE49-F238E27FC236}">
              <a16:creationId xmlns:a16="http://schemas.microsoft.com/office/drawing/2014/main" id="{CDFA1EB2-80B2-418E-9A25-085320B57BB1}"/>
            </a:ext>
          </a:extLst>
        </xdr:cNvPr>
        <xdr:cNvSpPr/>
      </xdr:nvSpPr>
      <xdr:spPr>
        <a:xfrm>
          <a:off x="19494500" y="7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50785</xdr:rowOff>
    </xdr:from>
    <xdr:to>
      <xdr:col>107</xdr:col>
      <xdr:colOff>50800</xdr:colOff>
      <xdr:row>42</xdr:row>
      <xdr:rowOff>51749</xdr:rowOff>
    </xdr:to>
    <xdr:cxnSp macro="">
      <xdr:nvCxnSpPr>
        <xdr:cNvPr id="302" name="直線コネクタ 301">
          <a:extLst>
            <a:ext uri="{FF2B5EF4-FFF2-40B4-BE49-F238E27FC236}">
              <a16:creationId xmlns:a16="http://schemas.microsoft.com/office/drawing/2014/main" id="{952289A6-5E22-4248-A48A-19E95F43D853}"/>
            </a:ext>
          </a:extLst>
        </xdr:cNvPr>
        <xdr:cNvCxnSpPr/>
      </xdr:nvCxnSpPr>
      <xdr:spPr>
        <a:xfrm flipV="1">
          <a:off x="19545300" y="7251685"/>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303" name="n_1aveValue【一般廃棄物処理施設】&#10;一人当たり有形固定資産（償却資産）額">
          <a:extLst>
            <a:ext uri="{FF2B5EF4-FFF2-40B4-BE49-F238E27FC236}">
              <a16:creationId xmlns:a16="http://schemas.microsoft.com/office/drawing/2014/main" id="{1AF64981-A10B-4D81-BBBA-8E8ECAFDB023}"/>
            </a:ext>
          </a:extLst>
        </xdr:cNvPr>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304" name="n_2aveValue【一般廃棄物処理施設】&#10;一人当たり有形固定資産（償却資産）額">
          <a:extLst>
            <a:ext uri="{FF2B5EF4-FFF2-40B4-BE49-F238E27FC236}">
              <a16:creationId xmlns:a16="http://schemas.microsoft.com/office/drawing/2014/main" id="{B6A737BB-E297-4647-A66A-C45EEDAD0003}"/>
            </a:ext>
          </a:extLst>
        </xdr:cNvPr>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305" name="n_3aveValue【一般廃棄物処理施設】&#10;一人当たり有形固定資産（償却資産）額">
          <a:extLst>
            <a:ext uri="{FF2B5EF4-FFF2-40B4-BE49-F238E27FC236}">
              <a16:creationId xmlns:a16="http://schemas.microsoft.com/office/drawing/2014/main" id="{C420D393-CB72-46FC-922A-44F60DE0C8D6}"/>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306" name="n_4aveValue【一般廃棄物処理施設】&#10;一人当たり有形固定資産（償却資産）額">
          <a:extLst>
            <a:ext uri="{FF2B5EF4-FFF2-40B4-BE49-F238E27FC236}">
              <a16:creationId xmlns:a16="http://schemas.microsoft.com/office/drawing/2014/main" id="{A060BE1C-BE82-48EB-B065-103C4B99C7E7}"/>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91382</xdr:rowOff>
    </xdr:from>
    <xdr:ext cx="534377" cy="259045"/>
    <xdr:sp macro="" textlink="">
      <xdr:nvSpPr>
        <xdr:cNvPr id="307" name="n_1mainValue【一般廃棄物処理施設】&#10;一人当たり有形固定資産（償却資産）額">
          <a:extLst>
            <a:ext uri="{FF2B5EF4-FFF2-40B4-BE49-F238E27FC236}">
              <a16:creationId xmlns:a16="http://schemas.microsoft.com/office/drawing/2014/main" id="{7EA29EA2-09E7-4FF3-9D4D-38C5EDF6DA9A}"/>
            </a:ext>
          </a:extLst>
        </xdr:cNvPr>
        <xdr:cNvSpPr txBox="1"/>
      </xdr:nvSpPr>
      <xdr:spPr>
        <a:xfrm>
          <a:off x="21043411" y="72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92712</xdr:rowOff>
    </xdr:from>
    <xdr:ext cx="534377" cy="259045"/>
    <xdr:sp macro="" textlink="">
      <xdr:nvSpPr>
        <xdr:cNvPr id="308" name="n_2mainValue【一般廃棄物処理施設】&#10;一人当たり有形固定資産（償却資産）額">
          <a:extLst>
            <a:ext uri="{FF2B5EF4-FFF2-40B4-BE49-F238E27FC236}">
              <a16:creationId xmlns:a16="http://schemas.microsoft.com/office/drawing/2014/main" id="{114D4C61-F982-428E-9F01-0F3DC5C5ED64}"/>
            </a:ext>
          </a:extLst>
        </xdr:cNvPr>
        <xdr:cNvSpPr txBox="1"/>
      </xdr:nvSpPr>
      <xdr:spPr>
        <a:xfrm>
          <a:off x="20167111" y="72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93676</xdr:rowOff>
    </xdr:from>
    <xdr:ext cx="534377" cy="259045"/>
    <xdr:sp macro="" textlink="">
      <xdr:nvSpPr>
        <xdr:cNvPr id="309" name="n_3mainValue【一般廃棄物処理施設】&#10;一人当たり有形固定資産（償却資産）額">
          <a:extLst>
            <a:ext uri="{FF2B5EF4-FFF2-40B4-BE49-F238E27FC236}">
              <a16:creationId xmlns:a16="http://schemas.microsoft.com/office/drawing/2014/main" id="{4909C21A-3500-40DC-8A5B-F39DC6E625C8}"/>
            </a:ext>
          </a:extLst>
        </xdr:cNvPr>
        <xdr:cNvSpPr txBox="1"/>
      </xdr:nvSpPr>
      <xdr:spPr>
        <a:xfrm>
          <a:off x="19278111" y="729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0" name="正方形/長方形 309">
          <a:extLst>
            <a:ext uri="{FF2B5EF4-FFF2-40B4-BE49-F238E27FC236}">
              <a16:creationId xmlns:a16="http://schemas.microsoft.com/office/drawing/2014/main" id="{3B76BEED-C8A3-48B5-B4BC-E75241EC40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1" name="正方形/長方形 310">
          <a:extLst>
            <a:ext uri="{FF2B5EF4-FFF2-40B4-BE49-F238E27FC236}">
              <a16:creationId xmlns:a16="http://schemas.microsoft.com/office/drawing/2014/main" id="{29CA8F1B-1412-49AB-AED1-BD86BA89A7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2" name="正方形/長方形 311">
          <a:extLst>
            <a:ext uri="{FF2B5EF4-FFF2-40B4-BE49-F238E27FC236}">
              <a16:creationId xmlns:a16="http://schemas.microsoft.com/office/drawing/2014/main" id="{DCD811C8-1CF2-4F11-B618-9F3DA82164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3" name="正方形/長方形 312">
          <a:extLst>
            <a:ext uri="{FF2B5EF4-FFF2-40B4-BE49-F238E27FC236}">
              <a16:creationId xmlns:a16="http://schemas.microsoft.com/office/drawing/2014/main" id="{89C8A60F-12FA-4938-AA98-F432C09F81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4" name="正方形/長方形 313">
          <a:extLst>
            <a:ext uri="{FF2B5EF4-FFF2-40B4-BE49-F238E27FC236}">
              <a16:creationId xmlns:a16="http://schemas.microsoft.com/office/drawing/2014/main" id="{A4E77D18-8713-420F-B78A-6F24B0F652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5" name="正方形/長方形 314">
          <a:extLst>
            <a:ext uri="{FF2B5EF4-FFF2-40B4-BE49-F238E27FC236}">
              <a16:creationId xmlns:a16="http://schemas.microsoft.com/office/drawing/2014/main" id="{CC6DEBC1-6B66-4861-B9C0-E7131A19D26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6" name="正方形/長方形 315">
          <a:extLst>
            <a:ext uri="{FF2B5EF4-FFF2-40B4-BE49-F238E27FC236}">
              <a16:creationId xmlns:a16="http://schemas.microsoft.com/office/drawing/2014/main" id="{A368F19F-270E-44F4-96A3-234F49E299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正方形/長方形 316">
          <a:extLst>
            <a:ext uri="{FF2B5EF4-FFF2-40B4-BE49-F238E27FC236}">
              <a16:creationId xmlns:a16="http://schemas.microsoft.com/office/drawing/2014/main" id="{83C483DC-04AC-431A-98A0-8C0DB02E95E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8" name="テキスト ボックス 317">
          <a:extLst>
            <a:ext uri="{FF2B5EF4-FFF2-40B4-BE49-F238E27FC236}">
              <a16:creationId xmlns:a16="http://schemas.microsoft.com/office/drawing/2014/main" id="{10D5CAD3-32DC-4AC9-B08B-C8380DF0CF4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9" name="直線コネクタ 318">
          <a:extLst>
            <a:ext uri="{FF2B5EF4-FFF2-40B4-BE49-F238E27FC236}">
              <a16:creationId xmlns:a16="http://schemas.microsoft.com/office/drawing/2014/main" id="{655F7CB3-3C9D-43B9-BD19-78FF4A75E7A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0" name="テキスト ボックス 319">
          <a:extLst>
            <a:ext uri="{FF2B5EF4-FFF2-40B4-BE49-F238E27FC236}">
              <a16:creationId xmlns:a16="http://schemas.microsoft.com/office/drawing/2014/main" id="{2B1D3D72-B4EB-436A-805A-AEEFABF23D0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1" name="直線コネクタ 320">
          <a:extLst>
            <a:ext uri="{FF2B5EF4-FFF2-40B4-BE49-F238E27FC236}">
              <a16:creationId xmlns:a16="http://schemas.microsoft.com/office/drawing/2014/main" id="{284B7E53-6CAF-495D-B228-9EA792644B6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2" name="テキスト ボックス 321">
          <a:extLst>
            <a:ext uri="{FF2B5EF4-FFF2-40B4-BE49-F238E27FC236}">
              <a16:creationId xmlns:a16="http://schemas.microsoft.com/office/drawing/2014/main" id="{0A1F976C-D38E-40EC-A688-C4CF075E19E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3" name="直線コネクタ 322">
          <a:extLst>
            <a:ext uri="{FF2B5EF4-FFF2-40B4-BE49-F238E27FC236}">
              <a16:creationId xmlns:a16="http://schemas.microsoft.com/office/drawing/2014/main" id="{6E22C598-020F-4A18-80E9-9E921170A0A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4" name="テキスト ボックス 323">
          <a:extLst>
            <a:ext uri="{FF2B5EF4-FFF2-40B4-BE49-F238E27FC236}">
              <a16:creationId xmlns:a16="http://schemas.microsoft.com/office/drawing/2014/main" id="{0BDE66DC-416F-4072-AC4C-6752DDC3480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5" name="直線コネクタ 324">
          <a:extLst>
            <a:ext uri="{FF2B5EF4-FFF2-40B4-BE49-F238E27FC236}">
              <a16:creationId xmlns:a16="http://schemas.microsoft.com/office/drawing/2014/main" id="{0281D505-86FD-4196-8E7E-D166B0938F6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6" name="テキスト ボックス 325">
          <a:extLst>
            <a:ext uri="{FF2B5EF4-FFF2-40B4-BE49-F238E27FC236}">
              <a16:creationId xmlns:a16="http://schemas.microsoft.com/office/drawing/2014/main" id="{76800D9F-38BB-4F68-BF7A-09AA5D12DB0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7" name="直線コネクタ 326">
          <a:extLst>
            <a:ext uri="{FF2B5EF4-FFF2-40B4-BE49-F238E27FC236}">
              <a16:creationId xmlns:a16="http://schemas.microsoft.com/office/drawing/2014/main" id="{2B2DA0E9-8515-44D3-B9A5-8A04C0D84E5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8" name="テキスト ボックス 327">
          <a:extLst>
            <a:ext uri="{FF2B5EF4-FFF2-40B4-BE49-F238E27FC236}">
              <a16:creationId xmlns:a16="http://schemas.microsoft.com/office/drawing/2014/main" id="{C4D102B2-20DD-4F0F-94CA-6492C9C7A96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9" name="直線コネクタ 328">
          <a:extLst>
            <a:ext uri="{FF2B5EF4-FFF2-40B4-BE49-F238E27FC236}">
              <a16:creationId xmlns:a16="http://schemas.microsoft.com/office/drawing/2014/main" id="{99E86092-3300-4981-A7DA-4B2EC5BFA11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0" name="テキスト ボックス 329">
          <a:extLst>
            <a:ext uri="{FF2B5EF4-FFF2-40B4-BE49-F238E27FC236}">
              <a16:creationId xmlns:a16="http://schemas.microsoft.com/office/drawing/2014/main" id="{4FC502F9-F437-4936-864F-9ABF1008D18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1" name="直線コネクタ 330">
          <a:extLst>
            <a:ext uri="{FF2B5EF4-FFF2-40B4-BE49-F238E27FC236}">
              <a16:creationId xmlns:a16="http://schemas.microsoft.com/office/drawing/2014/main" id="{3A279DEF-2AED-4890-91F4-F4E3365A25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2" name="テキスト ボックス 331">
          <a:extLst>
            <a:ext uri="{FF2B5EF4-FFF2-40B4-BE49-F238E27FC236}">
              <a16:creationId xmlns:a16="http://schemas.microsoft.com/office/drawing/2014/main" id="{B264A351-D334-441C-BF73-5F0518E5F73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3" name="【保健センター・保健所】&#10;有形固定資産減価償却率グラフ枠">
          <a:extLst>
            <a:ext uri="{FF2B5EF4-FFF2-40B4-BE49-F238E27FC236}">
              <a16:creationId xmlns:a16="http://schemas.microsoft.com/office/drawing/2014/main" id="{75B2E2D9-FEF2-428C-B4C4-AA9F4DEF9E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334" name="直線コネクタ 333">
          <a:extLst>
            <a:ext uri="{FF2B5EF4-FFF2-40B4-BE49-F238E27FC236}">
              <a16:creationId xmlns:a16="http://schemas.microsoft.com/office/drawing/2014/main" id="{D85DFCE5-9BE4-48EF-A356-EB9A2C5F4835}"/>
            </a:ext>
          </a:extLst>
        </xdr:cNvPr>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5" name="【保健センター・保健所】&#10;有形固定資産減価償却率最小値テキスト">
          <a:extLst>
            <a:ext uri="{FF2B5EF4-FFF2-40B4-BE49-F238E27FC236}">
              <a16:creationId xmlns:a16="http://schemas.microsoft.com/office/drawing/2014/main" id="{71D001EE-F68B-442A-B9F3-0F63CE48EF49}"/>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6" name="直線コネクタ 335">
          <a:extLst>
            <a:ext uri="{FF2B5EF4-FFF2-40B4-BE49-F238E27FC236}">
              <a16:creationId xmlns:a16="http://schemas.microsoft.com/office/drawing/2014/main" id="{45362805-103D-437F-A046-B73D75EA105E}"/>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337" name="【保健センター・保健所】&#10;有形固定資産減価償却率最大値テキスト">
          <a:extLst>
            <a:ext uri="{FF2B5EF4-FFF2-40B4-BE49-F238E27FC236}">
              <a16:creationId xmlns:a16="http://schemas.microsoft.com/office/drawing/2014/main" id="{B0AA4F07-3C13-4089-A854-3F5418317429}"/>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338" name="直線コネクタ 337">
          <a:extLst>
            <a:ext uri="{FF2B5EF4-FFF2-40B4-BE49-F238E27FC236}">
              <a16:creationId xmlns:a16="http://schemas.microsoft.com/office/drawing/2014/main" id="{1969C755-E6F1-434F-B173-831286363C8E}"/>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45737</xdr:rowOff>
    </xdr:from>
    <xdr:ext cx="405111" cy="259045"/>
    <xdr:sp macro="" textlink="">
      <xdr:nvSpPr>
        <xdr:cNvPr id="339" name="【保健センター・保健所】&#10;有形固定資産減価償却率平均値テキスト">
          <a:extLst>
            <a:ext uri="{FF2B5EF4-FFF2-40B4-BE49-F238E27FC236}">
              <a16:creationId xmlns:a16="http://schemas.microsoft.com/office/drawing/2014/main" id="{5BE9A860-C9B1-48AF-BC8D-8D2CDED27B7D}"/>
            </a:ext>
          </a:extLst>
        </xdr:cNvPr>
        <xdr:cNvSpPr txBox="1"/>
      </xdr:nvSpPr>
      <xdr:spPr>
        <a:xfrm>
          <a:off x="1635760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340" name="フローチャート: 判断 339">
          <a:extLst>
            <a:ext uri="{FF2B5EF4-FFF2-40B4-BE49-F238E27FC236}">
              <a16:creationId xmlns:a16="http://schemas.microsoft.com/office/drawing/2014/main" id="{87993BB8-BD50-4441-A0F8-C31D2C018E8A}"/>
            </a:ext>
          </a:extLst>
        </xdr:cNvPr>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341" name="フローチャート: 判断 340">
          <a:extLst>
            <a:ext uri="{FF2B5EF4-FFF2-40B4-BE49-F238E27FC236}">
              <a16:creationId xmlns:a16="http://schemas.microsoft.com/office/drawing/2014/main" id="{F1580D7E-F867-4698-9906-4188A7DDFB46}"/>
            </a:ext>
          </a:extLst>
        </xdr:cNvPr>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342" name="フローチャート: 判断 341">
          <a:extLst>
            <a:ext uri="{FF2B5EF4-FFF2-40B4-BE49-F238E27FC236}">
              <a16:creationId xmlns:a16="http://schemas.microsoft.com/office/drawing/2014/main" id="{E7B2FD3B-0E30-4DA5-A9B6-875302C3A439}"/>
            </a:ext>
          </a:extLst>
        </xdr:cNvPr>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343" name="フローチャート: 判断 342">
          <a:extLst>
            <a:ext uri="{FF2B5EF4-FFF2-40B4-BE49-F238E27FC236}">
              <a16:creationId xmlns:a16="http://schemas.microsoft.com/office/drawing/2014/main" id="{9AB8FF8D-7324-44B2-B0D6-EA73DA4E51C4}"/>
            </a:ext>
          </a:extLst>
        </xdr:cNvPr>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344" name="フローチャート: 判断 343">
          <a:extLst>
            <a:ext uri="{FF2B5EF4-FFF2-40B4-BE49-F238E27FC236}">
              <a16:creationId xmlns:a16="http://schemas.microsoft.com/office/drawing/2014/main" id="{00CB787F-F4F9-4B1D-8D14-F94AA4FD241E}"/>
            </a:ext>
          </a:extLst>
        </xdr:cNvPr>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09A2E8B6-7312-4BE0-92C0-AB7FA0302F6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AF300D9C-6A7C-46A4-92BB-B3F2C9B0F4C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5807592E-AB70-4347-B7D3-A1431BBB7D0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289BDD58-82FD-4FEE-B1F5-3F176762526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821B0D75-4980-4393-8780-3EBB3439DF0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59690</xdr:rowOff>
    </xdr:from>
    <xdr:to>
      <xdr:col>85</xdr:col>
      <xdr:colOff>177800</xdr:colOff>
      <xdr:row>58</xdr:row>
      <xdr:rowOff>161290</xdr:rowOff>
    </xdr:to>
    <xdr:sp macro="" textlink="">
      <xdr:nvSpPr>
        <xdr:cNvPr id="350" name="楕円 349">
          <a:extLst>
            <a:ext uri="{FF2B5EF4-FFF2-40B4-BE49-F238E27FC236}">
              <a16:creationId xmlns:a16="http://schemas.microsoft.com/office/drawing/2014/main" id="{D3820C9F-3D5A-44A7-A265-919F2F95C22F}"/>
            </a:ext>
          </a:extLst>
        </xdr:cNvPr>
        <xdr:cNvSpPr/>
      </xdr:nvSpPr>
      <xdr:spPr>
        <a:xfrm>
          <a:off x="16268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82567</xdr:rowOff>
    </xdr:from>
    <xdr:ext cx="405111" cy="259045"/>
    <xdr:sp macro="" textlink="">
      <xdr:nvSpPr>
        <xdr:cNvPr id="351" name="【保健センター・保健所】&#10;有形固定資産減価償却率該当値テキスト">
          <a:extLst>
            <a:ext uri="{FF2B5EF4-FFF2-40B4-BE49-F238E27FC236}">
              <a16:creationId xmlns:a16="http://schemas.microsoft.com/office/drawing/2014/main" id="{6A271F7B-9A0E-4AF4-9900-E6AE650355DB}"/>
            </a:ext>
          </a:extLst>
        </xdr:cNvPr>
        <xdr:cNvSpPr txBox="1"/>
      </xdr:nvSpPr>
      <xdr:spPr>
        <a:xfrm>
          <a:off x="16357600"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21590</xdr:rowOff>
    </xdr:from>
    <xdr:to>
      <xdr:col>81</xdr:col>
      <xdr:colOff>101600</xdr:colOff>
      <xdr:row>58</xdr:row>
      <xdr:rowOff>123190</xdr:rowOff>
    </xdr:to>
    <xdr:sp macro="" textlink="">
      <xdr:nvSpPr>
        <xdr:cNvPr id="352" name="楕円 351">
          <a:extLst>
            <a:ext uri="{FF2B5EF4-FFF2-40B4-BE49-F238E27FC236}">
              <a16:creationId xmlns:a16="http://schemas.microsoft.com/office/drawing/2014/main" id="{9696F72E-0799-4200-A9E6-08C5EADB1FA3}"/>
            </a:ext>
          </a:extLst>
        </xdr:cNvPr>
        <xdr:cNvSpPr/>
      </xdr:nvSpPr>
      <xdr:spPr>
        <a:xfrm>
          <a:off x="15430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72390</xdr:rowOff>
    </xdr:from>
    <xdr:to>
      <xdr:col>85</xdr:col>
      <xdr:colOff>127000</xdr:colOff>
      <xdr:row>58</xdr:row>
      <xdr:rowOff>110490</xdr:rowOff>
    </xdr:to>
    <xdr:cxnSp macro="">
      <xdr:nvCxnSpPr>
        <xdr:cNvPr id="353" name="直線コネクタ 352">
          <a:extLst>
            <a:ext uri="{FF2B5EF4-FFF2-40B4-BE49-F238E27FC236}">
              <a16:creationId xmlns:a16="http://schemas.microsoft.com/office/drawing/2014/main" id="{0B592E90-8EDB-40CE-A1E8-1E3152179D82}"/>
            </a:ext>
          </a:extLst>
        </xdr:cNvPr>
        <xdr:cNvCxnSpPr/>
      </xdr:nvCxnSpPr>
      <xdr:spPr>
        <a:xfrm>
          <a:off x="15481300" y="100164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154940</xdr:rowOff>
    </xdr:from>
    <xdr:to>
      <xdr:col>76</xdr:col>
      <xdr:colOff>165100</xdr:colOff>
      <xdr:row>58</xdr:row>
      <xdr:rowOff>85090</xdr:rowOff>
    </xdr:to>
    <xdr:sp macro="" textlink="">
      <xdr:nvSpPr>
        <xdr:cNvPr id="354" name="楕円 353">
          <a:extLst>
            <a:ext uri="{FF2B5EF4-FFF2-40B4-BE49-F238E27FC236}">
              <a16:creationId xmlns:a16="http://schemas.microsoft.com/office/drawing/2014/main" id="{2D32D6E5-66C7-4FD7-A037-653CCFBA77A0}"/>
            </a:ext>
          </a:extLst>
        </xdr:cNvPr>
        <xdr:cNvSpPr/>
      </xdr:nvSpPr>
      <xdr:spPr>
        <a:xfrm>
          <a:off x="14541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58</xdr:row>
      <xdr:rowOff>72390</xdr:rowOff>
    </xdr:to>
    <xdr:cxnSp macro="">
      <xdr:nvCxnSpPr>
        <xdr:cNvPr id="355" name="直線コネクタ 354">
          <a:extLst>
            <a:ext uri="{FF2B5EF4-FFF2-40B4-BE49-F238E27FC236}">
              <a16:creationId xmlns:a16="http://schemas.microsoft.com/office/drawing/2014/main" id="{B6CA731E-C137-4E66-B267-AF6FF48B236B}"/>
            </a:ext>
          </a:extLst>
        </xdr:cNvPr>
        <xdr:cNvCxnSpPr/>
      </xdr:nvCxnSpPr>
      <xdr:spPr>
        <a:xfrm>
          <a:off x="14592300" y="99783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116840</xdr:rowOff>
    </xdr:from>
    <xdr:to>
      <xdr:col>72</xdr:col>
      <xdr:colOff>38100</xdr:colOff>
      <xdr:row>58</xdr:row>
      <xdr:rowOff>46990</xdr:rowOff>
    </xdr:to>
    <xdr:sp macro="" textlink="">
      <xdr:nvSpPr>
        <xdr:cNvPr id="356" name="楕円 355">
          <a:extLst>
            <a:ext uri="{FF2B5EF4-FFF2-40B4-BE49-F238E27FC236}">
              <a16:creationId xmlns:a16="http://schemas.microsoft.com/office/drawing/2014/main" id="{2FF718D3-5B9F-4479-A511-6E99FF5B3D68}"/>
            </a:ext>
          </a:extLst>
        </xdr:cNvPr>
        <xdr:cNvSpPr/>
      </xdr:nvSpPr>
      <xdr:spPr>
        <a:xfrm>
          <a:off x="13652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167640</xdr:rowOff>
    </xdr:from>
    <xdr:to>
      <xdr:col>76</xdr:col>
      <xdr:colOff>114300</xdr:colOff>
      <xdr:row>58</xdr:row>
      <xdr:rowOff>34290</xdr:rowOff>
    </xdr:to>
    <xdr:cxnSp macro="">
      <xdr:nvCxnSpPr>
        <xdr:cNvPr id="357" name="直線コネクタ 356">
          <a:extLst>
            <a:ext uri="{FF2B5EF4-FFF2-40B4-BE49-F238E27FC236}">
              <a16:creationId xmlns:a16="http://schemas.microsoft.com/office/drawing/2014/main" id="{DA697DCF-A3A3-4C9A-8FFF-049AC97C96AE}"/>
            </a:ext>
          </a:extLst>
        </xdr:cNvPr>
        <xdr:cNvCxnSpPr/>
      </xdr:nvCxnSpPr>
      <xdr:spPr>
        <a:xfrm>
          <a:off x="13703300" y="99402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120650</xdr:rowOff>
    </xdr:from>
    <xdr:to>
      <xdr:col>67</xdr:col>
      <xdr:colOff>101600</xdr:colOff>
      <xdr:row>58</xdr:row>
      <xdr:rowOff>50800</xdr:rowOff>
    </xdr:to>
    <xdr:sp macro="" textlink="">
      <xdr:nvSpPr>
        <xdr:cNvPr id="358" name="楕円 357">
          <a:extLst>
            <a:ext uri="{FF2B5EF4-FFF2-40B4-BE49-F238E27FC236}">
              <a16:creationId xmlns:a16="http://schemas.microsoft.com/office/drawing/2014/main" id="{B9DACADF-A986-4DCF-8456-A8DD4B72909C}"/>
            </a:ext>
          </a:extLst>
        </xdr:cNvPr>
        <xdr:cNvSpPr/>
      </xdr:nvSpPr>
      <xdr:spPr>
        <a:xfrm>
          <a:off x="1276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167640</xdr:rowOff>
    </xdr:from>
    <xdr:to>
      <xdr:col>71</xdr:col>
      <xdr:colOff>177800</xdr:colOff>
      <xdr:row>58</xdr:row>
      <xdr:rowOff>0</xdr:rowOff>
    </xdr:to>
    <xdr:cxnSp macro="">
      <xdr:nvCxnSpPr>
        <xdr:cNvPr id="359" name="直線コネクタ 358">
          <a:extLst>
            <a:ext uri="{FF2B5EF4-FFF2-40B4-BE49-F238E27FC236}">
              <a16:creationId xmlns:a16="http://schemas.microsoft.com/office/drawing/2014/main" id="{9F904544-D7BC-4C43-A712-C41D5C01B53B}"/>
            </a:ext>
          </a:extLst>
        </xdr:cNvPr>
        <xdr:cNvCxnSpPr/>
      </xdr:nvCxnSpPr>
      <xdr:spPr>
        <a:xfrm flipV="1">
          <a:off x="12814300" y="9940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66692</xdr:rowOff>
    </xdr:from>
    <xdr:ext cx="405111" cy="259045"/>
    <xdr:sp macro="" textlink="">
      <xdr:nvSpPr>
        <xdr:cNvPr id="360" name="n_1aveValue【保健センター・保健所】&#10;有形固定資産減価償却率">
          <a:extLst>
            <a:ext uri="{FF2B5EF4-FFF2-40B4-BE49-F238E27FC236}">
              <a16:creationId xmlns:a16="http://schemas.microsoft.com/office/drawing/2014/main" id="{AAAC84FA-65E1-41D5-B6C7-0A8A94210CD2}"/>
            </a:ext>
          </a:extLst>
        </xdr:cNvPr>
        <xdr:cNvSpPr txBox="1"/>
      </xdr:nvSpPr>
      <xdr:spPr>
        <a:xfrm>
          <a:off x="15266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13352</xdr:rowOff>
    </xdr:from>
    <xdr:ext cx="405111" cy="259045"/>
    <xdr:sp macro="" textlink="">
      <xdr:nvSpPr>
        <xdr:cNvPr id="361" name="n_2aveValue【保健センター・保健所】&#10;有形固定資産減価償却率">
          <a:extLst>
            <a:ext uri="{FF2B5EF4-FFF2-40B4-BE49-F238E27FC236}">
              <a16:creationId xmlns:a16="http://schemas.microsoft.com/office/drawing/2014/main" id="{038F8C80-8637-46D5-A755-520E46298705}"/>
            </a:ext>
          </a:extLst>
        </xdr:cNvPr>
        <xdr:cNvSpPr txBox="1"/>
      </xdr:nvSpPr>
      <xdr:spPr>
        <a:xfrm>
          <a:off x="14389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125747</xdr:rowOff>
    </xdr:from>
    <xdr:ext cx="405111" cy="259045"/>
    <xdr:sp macro="" textlink="">
      <xdr:nvSpPr>
        <xdr:cNvPr id="362" name="n_3aveValue【保健センター・保健所】&#10;有形固定資産減価償却率">
          <a:extLst>
            <a:ext uri="{FF2B5EF4-FFF2-40B4-BE49-F238E27FC236}">
              <a16:creationId xmlns:a16="http://schemas.microsoft.com/office/drawing/2014/main" id="{5D86C89E-4F30-4C92-9390-7AC1F7F6B644}"/>
            </a:ext>
          </a:extLst>
        </xdr:cNvPr>
        <xdr:cNvSpPr txBox="1"/>
      </xdr:nvSpPr>
      <xdr:spPr>
        <a:xfrm>
          <a:off x="13500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100982</xdr:rowOff>
    </xdr:from>
    <xdr:ext cx="405111" cy="259045"/>
    <xdr:sp macro="" textlink="">
      <xdr:nvSpPr>
        <xdr:cNvPr id="363" name="n_4aveValue【保健センター・保健所】&#10;有形固定資産減価償却率">
          <a:extLst>
            <a:ext uri="{FF2B5EF4-FFF2-40B4-BE49-F238E27FC236}">
              <a16:creationId xmlns:a16="http://schemas.microsoft.com/office/drawing/2014/main" id="{914C3D12-D623-44AE-AB89-5B53E5989E78}"/>
            </a:ext>
          </a:extLst>
        </xdr:cNvPr>
        <xdr:cNvSpPr txBox="1"/>
      </xdr:nvSpPr>
      <xdr:spPr>
        <a:xfrm>
          <a:off x="12611744" y="1004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139717</xdr:rowOff>
    </xdr:from>
    <xdr:ext cx="405111" cy="259045"/>
    <xdr:sp macro="" textlink="">
      <xdr:nvSpPr>
        <xdr:cNvPr id="364" name="n_1mainValue【保健センター・保健所】&#10;有形固定資産減価償却率">
          <a:extLst>
            <a:ext uri="{FF2B5EF4-FFF2-40B4-BE49-F238E27FC236}">
              <a16:creationId xmlns:a16="http://schemas.microsoft.com/office/drawing/2014/main" id="{7A5168ED-2B5A-462E-8940-C15F9FE50BC1}"/>
            </a:ext>
          </a:extLst>
        </xdr:cNvPr>
        <xdr:cNvSpPr txBox="1"/>
      </xdr:nvSpPr>
      <xdr:spPr>
        <a:xfrm>
          <a:off x="152660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101617</xdr:rowOff>
    </xdr:from>
    <xdr:ext cx="405111" cy="259045"/>
    <xdr:sp macro="" textlink="">
      <xdr:nvSpPr>
        <xdr:cNvPr id="365" name="n_2mainValue【保健センター・保健所】&#10;有形固定資産減価償却率">
          <a:extLst>
            <a:ext uri="{FF2B5EF4-FFF2-40B4-BE49-F238E27FC236}">
              <a16:creationId xmlns:a16="http://schemas.microsoft.com/office/drawing/2014/main" id="{502F996C-73E9-4FCE-8BC4-6E83F9E4AA57}"/>
            </a:ext>
          </a:extLst>
        </xdr:cNvPr>
        <xdr:cNvSpPr txBox="1"/>
      </xdr:nvSpPr>
      <xdr:spPr>
        <a:xfrm>
          <a:off x="14389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63517</xdr:rowOff>
    </xdr:from>
    <xdr:ext cx="405111" cy="259045"/>
    <xdr:sp macro="" textlink="">
      <xdr:nvSpPr>
        <xdr:cNvPr id="366" name="n_3mainValue【保健センター・保健所】&#10;有形固定資産減価償却率">
          <a:extLst>
            <a:ext uri="{FF2B5EF4-FFF2-40B4-BE49-F238E27FC236}">
              <a16:creationId xmlns:a16="http://schemas.microsoft.com/office/drawing/2014/main" id="{FC5158A3-22F5-4023-96D6-D415A3CF369A}"/>
            </a:ext>
          </a:extLst>
        </xdr:cNvPr>
        <xdr:cNvSpPr txBox="1"/>
      </xdr:nvSpPr>
      <xdr:spPr>
        <a:xfrm>
          <a:off x="13500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67327</xdr:rowOff>
    </xdr:from>
    <xdr:ext cx="405111" cy="259045"/>
    <xdr:sp macro="" textlink="">
      <xdr:nvSpPr>
        <xdr:cNvPr id="367" name="n_4mainValue【保健センター・保健所】&#10;有形固定資産減価償却率">
          <a:extLst>
            <a:ext uri="{FF2B5EF4-FFF2-40B4-BE49-F238E27FC236}">
              <a16:creationId xmlns:a16="http://schemas.microsoft.com/office/drawing/2014/main" id="{B959A3C6-B480-45DD-BA25-795A5EDE936C}"/>
            </a:ext>
          </a:extLst>
        </xdr:cNvPr>
        <xdr:cNvSpPr txBox="1"/>
      </xdr:nvSpPr>
      <xdr:spPr>
        <a:xfrm>
          <a:off x="12611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a:extLst>
            <a:ext uri="{FF2B5EF4-FFF2-40B4-BE49-F238E27FC236}">
              <a16:creationId xmlns:a16="http://schemas.microsoft.com/office/drawing/2014/main" id="{C76912BF-4DDD-4988-8853-9A8B4BB1239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a:extLst>
            <a:ext uri="{FF2B5EF4-FFF2-40B4-BE49-F238E27FC236}">
              <a16:creationId xmlns:a16="http://schemas.microsoft.com/office/drawing/2014/main" id="{4079C977-33DB-4D64-B674-A8326A83F4A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a:extLst>
            <a:ext uri="{FF2B5EF4-FFF2-40B4-BE49-F238E27FC236}">
              <a16:creationId xmlns:a16="http://schemas.microsoft.com/office/drawing/2014/main" id="{A5427A5D-2A7F-4892-B10B-1BFA90AFFA4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a:extLst>
            <a:ext uri="{FF2B5EF4-FFF2-40B4-BE49-F238E27FC236}">
              <a16:creationId xmlns:a16="http://schemas.microsoft.com/office/drawing/2014/main" id="{5FAB147A-52DD-4A11-9126-413E61F48F4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a:extLst>
            <a:ext uri="{FF2B5EF4-FFF2-40B4-BE49-F238E27FC236}">
              <a16:creationId xmlns:a16="http://schemas.microsoft.com/office/drawing/2014/main" id="{B0BEF4B3-57B6-4D25-AEB4-B2D5AAE0BD6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a:extLst>
            <a:ext uri="{FF2B5EF4-FFF2-40B4-BE49-F238E27FC236}">
              <a16:creationId xmlns:a16="http://schemas.microsoft.com/office/drawing/2014/main" id="{03613217-5395-4DF3-BC9A-9834003A517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a:extLst>
            <a:ext uri="{FF2B5EF4-FFF2-40B4-BE49-F238E27FC236}">
              <a16:creationId xmlns:a16="http://schemas.microsoft.com/office/drawing/2014/main" id="{73E33243-3C05-4663-A031-6AB5AF9F0D6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a:extLst>
            <a:ext uri="{FF2B5EF4-FFF2-40B4-BE49-F238E27FC236}">
              <a16:creationId xmlns:a16="http://schemas.microsoft.com/office/drawing/2014/main" id="{EFBCE234-EBC8-4CDC-81B1-92AC4C382B0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6" name="テキスト ボックス 375">
          <a:extLst>
            <a:ext uri="{FF2B5EF4-FFF2-40B4-BE49-F238E27FC236}">
              <a16:creationId xmlns:a16="http://schemas.microsoft.com/office/drawing/2014/main" id="{4C6BD324-A634-4D80-BCA1-52F198A6D1C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a:extLst>
            <a:ext uri="{FF2B5EF4-FFF2-40B4-BE49-F238E27FC236}">
              <a16:creationId xmlns:a16="http://schemas.microsoft.com/office/drawing/2014/main" id="{19D2A5E6-A394-481C-897C-B2198962D5F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78" name="直線コネクタ 377">
          <a:extLst>
            <a:ext uri="{FF2B5EF4-FFF2-40B4-BE49-F238E27FC236}">
              <a16:creationId xmlns:a16="http://schemas.microsoft.com/office/drawing/2014/main" id="{6DCA11F7-41BE-4E1C-95A6-CA9100D072D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79" name="テキスト ボックス 378">
          <a:extLst>
            <a:ext uri="{FF2B5EF4-FFF2-40B4-BE49-F238E27FC236}">
              <a16:creationId xmlns:a16="http://schemas.microsoft.com/office/drawing/2014/main" id="{6E239E68-8B20-488E-9CB8-72AA729F5F7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0" name="直線コネクタ 379">
          <a:extLst>
            <a:ext uri="{FF2B5EF4-FFF2-40B4-BE49-F238E27FC236}">
              <a16:creationId xmlns:a16="http://schemas.microsoft.com/office/drawing/2014/main" id="{76E12DAF-31A7-457D-87D8-AE59308B55E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1" name="テキスト ボックス 380">
          <a:extLst>
            <a:ext uri="{FF2B5EF4-FFF2-40B4-BE49-F238E27FC236}">
              <a16:creationId xmlns:a16="http://schemas.microsoft.com/office/drawing/2014/main" id="{1C534CAE-EA48-4641-B220-09BD9367028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2" name="直線コネクタ 381">
          <a:extLst>
            <a:ext uri="{FF2B5EF4-FFF2-40B4-BE49-F238E27FC236}">
              <a16:creationId xmlns:a16="http://schemas.microsoft.com/office/drawing/2014/main" id="{0830CCD0-4842-4123-B5A9-418186657ED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3" name="テキスト ボックス 382">
          <a:extLst>
            <a:ext uri="{FF2B5EF4-FFF2-40B4-BE49-F238E27FC236}">
              <a16:creationId xmlns:a16="http://schemas.microsoft.com/office/drawing/2014/main" id="{474403D9-42DF-4946-9B24-B4BA69FE5BF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4" name="直線コネクタ 383">
          <a:extLst>
            <a:ext uri="{FF2B5EF4-FFF2-40B4-BE49-F238E27FC236}">
              <a16:creationId xmlns:a16="http://schemas.microsoft.com/office/drawing/2014/main" id="{A33C4437-902C-43D1-A124-2D14979B5BB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5" name="テキスト ボックス 384">
          <a:extLst>
            <a:ext uri="{FF2B5EF4-FFF2-40B4-BE49-F238E27FC236}">
              <a16:creationId xmlns:a16="http://schemas.microsoft.com/office/drawing/2014/main" id="{F83213B7-37F8-4CC5-A441-92223AF9522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6" name="直線コネクタ 385">
          <a:extLst>
            <a:ext uri="{FF2B5EF4-FFF2-40B4-BE49-F238E27FC236}">
              <a16:creationId xmlns:a16="http://schemas.microsoft.com/office/drawing/2014/main" id="{10425EEA-67FD-48F9-94C0-1B848D1C87E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87" name="テキスト ボックス 386">
          <a:extLst>
            <a:ext uri="{FF2B5EF4-FFF2-40B4-BE49-F238E27FC236}">
              <a16:creationId xmlns:a16="http://schemas.microsoft.com/office/drawing/2014/main" id="{9059BF0B-5552-42D7-9584-B1C92234A2C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88" name="直線コネクタ 387">
          <a:extLst>
            <a:ext uri="{FF2B5EF4-FFF2-40B4-BE49-F238E27FC236}">
              <a16:creationId xmlns:a16="http://schemas.microsoft.com/office/drawing/2014/main" id="{A9DE0441-5B19-4272-B440-81EFF8C60F4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89" name="テキスト ボックス 388">
          <a:extLst>
            <a:ext uri="{FF2B5EF4-FFF2-40B4-BE49-F238E27FC236}">
              <a16:creationId xmlns:a16="http://schemas.microsoft.com/office/drawing/2014/main" id="{F2ED7463-9C77-404D-AF94-E998F023291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0" name="直線コネクタ 389">
          <a:extLst>
            <a:ext uri="{FF2B5EF4-FFF2-40B4-BE49-F238E27FC236}">
              <a16:creationId xmlns:a16="http://schemas.microsoft.com/office/drawing/2014/main" id="{13C0BC08-5B65-48E1-B7D7-910CB7FE182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1" name="テキスト ボックス 390">
          <a:extLst>
            <a:ext uri="{FF2B5EF4-FFF2-40B4-BE49-F238E27FC236}">
              <a16:creationId xmlns:a16="http://schemas.microsoft.com/office/drawing/2014/main" id="{0B8FEB83-B663-488C-BADA-1F9F0F21134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2" name="【保健センター・保健所】&#10;一人当たり面積グラフ枠">
          <a:extLst>
            <a:ext uri="{FF2B5EF4-FFF2-40B4-BE49-F238E27FC236}">
              <a16:creationId xmlns:a16="http://schemas.microsoft.com/office/drawing/2014/main" id="{1CE405DF-319E-4C9E-8634-6193BC6DF3E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393" name="直線コネクタ 392">
          <a:extLst>
            <a:ext uri="{FF2B5EF4-FFF2-40B4-BE49-F238E27FC236}">
              <a16:creationId xmlns:a16="http://schemas.microsoft.com/office/drawing/2014/main" id="{95B8CF7B-2457-44C8-BFD9-35F79039DC43}"/>
            </a:ext>
          </a:extLst>
        </xdr:cNvPr>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394" name="【保健センター・保健所】&#10;一人当たり面積最小値テキスト">
          <a:extLst>
            <a:ext uri="{FF2B5EF4-FFF2-40B4-BE49-F238E27FC236}">
              <a16:creationId xmlns:a16="http://schemas.microsoft.com/office/drawing/2014/main" id="{4A1441E3-76D8-4479-B96F-11B4F035ACCA}"/>
            </a:ext>
          </a:extLst>
        </xdr:cNvPr>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395" name="直線コネクタ 394">
          <a:extLst>
            <a:ext uri="{FF2B5EF4-FFF2-40B4-BE49-F238E27FC236}">
              <a16:creationId xmlns:a16="http://schemas.microsoft.com/office/drawing/2014/main" id="{785E0A22-13E1-4AFB-8D82-5F7540AC0AD0}"/>
            </a:ext>
          </a:extLst>
        </xdr:cNvPr>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396" name="【保健センター・保健所】&#10;一人当たり面積最大値テキスト">
          <a:extLst>
            <a:ext uri="{FF2B5EF4-FFF2-40B4-BE49-F238E27FC236}">
              <a16:creationId xmlns:a16="http://schemas.microsoft.com/office/drawing/2014/main" id="{B1EAFAEE-8DB8-4895-8A28-04BFFC1EDA9F}"/>
            </a:ext>
          </a:extLst>
        </xdr:cNvPr>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397" name="直線コネクタ 396">
          <a:extLst>
            <a:ext uri="{FF2B5EF4-FFF2-40B4-BE49-F238E27FC236}">
              <a16:creationId xmlns:a16="http://schemas.microsoft.com/office/drawing/2014/main" id="{254BEC30-E140-4916-9C3A-9ED81873789A}"/>
            </a:ext>
          </a:extLst>
        </xdr:cNvPr>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398" name="【保健センター・保健所】&#10;一人当たり面積平均値テキスト">
          <a:extLst>
            <a:ext uri="{FF2B5EF4-FFF2-40B4-BE49-F238E27FC236}">
              <a16:creationId xmlns:a16="http://schemas.microsoft.com/office/drawing/2014/main" id="{BE8A3014-98D2-440B-9E61-028B241898CA}"/>
            </a:ext>
          </a:extLst>
        </xdr:cNvPr>
        <xdr:cNvSpPr txBox="1"/>
      </xdr:nvSpPr>
      <xdr:spPr>
        <a:xfrm>
          <a:off x="22199600" y="1079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399" name="フローチャート: 判断 398">
          <a:extLst>
            <a:ext uri="{FF2B5EF4-FFF2-40B4-BE49-F238E27FC236}">
              <a16:creationId xmlns:a16="http://schemas.microsoft.com/office/drawing/2014/main" id="{E4867401-2A69-4A6B-BE0B-4C82BAD8FA7F}"/>
            </a:ext>
          </a:extLst>
        </xdr:cNvPr>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400" name="フローチャート: 判断 399">
          <a:extLst>
            <a:ext uri="{FF2B5EF4-FFF2-40B4-BE49-F238E27FC236}">
              <a16:creationId xmlns:a16="http://schemas.microsoft.com/office/drawing/2014/main" id="{97E3EFE9-A4CE-45E7-8E9A-E4DB2A83DB9C}"/>
            </a:ext>
          </a:extLst>
        </xdr:cNvPr>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401" name="フローチャート: 判断 400">
          <a:extLst>
            <a:ext uri="{FF2B5EF4-FFF2-40B4-BE49-F238E27FC236}">
              <a16:creationId xmlns:a16="http://schemas.microsoft.com/office/drawing/2014/main" id="{563F2FA6-FE6A-44AB-88DA-6BA840929D54}"/>
            </a:ext>
          </a:extLst>
        </xdr:cNvPr>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402" name="フローチャート: 判断 401">
          <a:extLst>
            <a:ext uri="{FF2B5EF4-FFF2-40B4-BE49-F238E27FC236}">
              <a16:creationId xmlns:a16="http://schemas.microsoft.com/office/drawing/2014/main" id="{797B766D-CC14-4B73-B781-CC733E52E605}"/>
            </a:ext>
          </a:extLst>
        </xdr:cNvPr>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403" name="フローチャート: 判断 402">
          <a:extLst>
            <a:ext uri="{FF2B5EF4-FFF2-40B4-BE49-F238E27FC236}">
              <a16:creationId xmlns:a16="http://schemas.microsoft.com/office/drawing/2014/main" id="{D0905F87-38E7-48BD-8453-34D44042C7D7}"/>
            </a:ext>
          </a:extLst>
        </xdr:cNvPr>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1AB7AE8C-311F-4E1C-8010-B0F22E9D836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71911B0-C89E-4F93-A140-E6B8FFB7F2C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C61F16D0-468D-41FF-AA6F-819311F66F3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895465EF-BF21-4AF2-A769-BAD506DB931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AD2D441A-E6B3-475F-AB2C-19CA6E57AB2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19086</xdr:rowOff>
    </xdr:from>
    <xdr:to>
      <xdr:col>116</xdr:col>
      <xdr:colOff>114300</xdr:colOff>
      <xdr:row>64</xdr:row>
      <xdr:rowOff>120686</xdr:rowOff>
    </xdr:to>
    <xdr:sp macro="" textlink="">
      <xdr:nvSpPr>
        <xdr:cNvPr id="409" name="楕円 408">
          <a:extLst>
            <a:ext uri="{FF2B5EF4-FFF2-40B4-BE49-F238E27FC236}">
              <a16:creationId xmlns:a16="http://schemas.microsoft.com/office/drawing/2014/main" id="{6ADBFE0A-8C77-4331-A263-3FFD594B7737}"/>
            </a:ext>
          </a:extLst>
        </xdr:cNvPr>
        <xdr:cNvSpPr/>
      </xdr:nvSpPr>
      <xdr:spPr>
        <a:xfrm>
          <a:off x="22110700" y="109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123243</xdr:rowOff>
    </xdr:from>
    <xdr:ext cx="469744" cy="259045"/>
    <xdr:sp macro="" textlink="">
      <xdr:nvSpPr>
        <xdr:cNvPr id="410" name="【保健センター・保健所】&#10;一人当たり面積該当値テキスト">
          <a:extLst>
            <a:ext uri="{FF2B5EF4-FFF2-40B4-BE49-F238E27FC236}">
              <a16:creationId xmlns:a16="http://schemas.microsoft.com/office/drawing/2014/main" id="{5CBBB1A9-7D90-452C-A5E4-BD2FA18DA6B6}"/>
            </a:ext>
          </a:extLst>
        </xdr:cNvPr>
        <xdr:cNvSpPr txBox="1"/>
      </xdr:nvSpPr>
      <xdr:spPr>
        <a:xfrm>
          <a:off x="22199600" y="1092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20719</xdr:rowOff>
    </xdr:from>
    <xdr:to>
      <xdr:col>112</xdr:col>
      <xdr:colOff>38100</xdr:colOff>
      <xdr:row>64</xdr:row>
      <xdr:rowOff>122319</xdr:rowOff>
    </xdr:to>
    <xdr:sp macro="" textlink="">
      <xdr:nvSpPr>
        <xdr:cNvPr id="411" name="楕円 410">
          <a:extLst>
            <a:ext uri="{FF2B5EF4-FFF2-40B4-BE49-F238E27FC236}">
              <a16:creationId xmlns:a16="http://schemas.microsoft.com/office/drawing/2014/main" id="{0DF8B669-D23A-4692-873D-797E7AFFF85F}"/>
            </a:ext>
          </a:extLst>
        </xdr:cNvPr>
        <xdr:cNvSpPr/>
      </xdr:nvSpPr>
      <xdr:spPr>
        <a:xfrm>
          <a:off x="21272500" y="1099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69886</xdr:rowOff>
    </xdr:from>
    <xdr:to>
      <xdr:col>116</xdr:col>
      <xdr:colOff>63500</xdr:colOff>
      <xdr:row>64</xdr:row>
      <xdr:rowOff>71519</xdr:rowOff>
    </xdr:to>
    <xdr:cxnSp macro="">
      <xdr:nvCxnSpPr>
        <xdr:cNvPr id="412" name="直線コネクタ 411">
          <a:extLst>
            <a:ext uri="{FF2B5EF4-FFF2-40B4-BE49-F238E27FC236}">
              <a16:creationId xmlns:a16="http://schemas.microsoft.com/office/drawing/2014/main" id="{3EE62732-84C3-4E4F-8878-98C564226FA5}"/>
            </a:ext>
          </a:extLst>
        </xdr:cNvPr>
        <xdr:cNvCxnSpPr/>
      </xdr:nvCxnSpPr>
      <xdr:spPr>
        <a:xfrm flipV="1">
          <a:off x="21323300" y="1104268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22026</xdr:rowOff>
    </xdr:from>
    <xdr:to>
      <xdr:col>107</xdr:col>
      <xdr:colOff>101600</xdr:colOff>
      <xdr:row>64</xdr:row>
      <xdr:rowOff>123626</xdr:rowOff>
    </xdr:to>
    <xdr:sp macro="" textlink="">
      <xdr:nvSpPr>
        <xdr:cNvPr id="413" name="楕円 412">
          <a:extLst>
            <a:ext uri="{FF2B5EF4-FFF2-40B4-BE49-F238E27FC236}">
              <a16:creationId xmlns:a16="http://schemas.microsoft.com/office/drawing/2014/main" id="{8B29DF0B-B08F-400F-B8BB-3301F54AB953}"/>
            </a:ext>
          </a:extLst>
        </xdr:cNvPr>
        <xdr:cNvSpPr/>
      </xdr:nvSpPr>
      <xdr:spPr>
        <a:xfrm>
          <a:off x="20383500" y="1099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71519</xdr:rowOff>
    </xdr:from>
    <xdr:to>
      <xdr:col>111</xdr:col>
      <xdr:colOff>177800</xdr:colOff>
      <xdr:row>64</xdr:row>
      <xdr:rowOff>72826</xdr:rowOff>
    </xdr:to>
    <xdr:cxnSp macro="">
      <xdr:nvCxnSpPr>
        <xdr:cNvPr id="414" name="直線コネクタ 413">
          <a:extLst>
            <a:ext uri="{FF2B5EF4-FFF2-40B4-BE49-F238E27FC236}">
              <a16:creationId xmlns:a16="http://schemas.microsoft.com/office/drawing/2014/main" id="{80B38F6C-977A-436E-B5ED-FA65EE062690}"/>
            </a:ext>
          </a:extLst>
        </xdr:cNvPr>
        <xdr:cNvCxnSpPr/>
      </xdr:nvCxnSpPr>
      <xdr:spPr>
        <a:xfrm flipV="1">
          <a:off x="20434300" y="1104431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23985</xdr:rowOff>
    </xdr:from>
    <xdr:to>
      <xdr:col>102</xdr:col>
      <xdr:colOff>165100</xdr:colOff>
      <xdr:row>64</xdr:row>
      <xdr:rowOff>125585</xdr:rowOff>
    </xdr:to>
    <xdr:sp macro="" textlink="">
      <xdr:nvSpPr>
        <xdr:cNvPr id="415" name="楕円 414">
          <a:extLst>
            <a:ext uri="{FF2B5EF4-FFF2-40B4-BE49-F238E27FC236}">
              <a16:creationId xmlns:a16="http://schemas.microsoft.com/office/drawing/2014/main" id="{66E02509-A7B3-4CF2-AECD-BAE0491819EE}"/>
            </a:ext>
          </a:extLst>
        </xdr:cNvPr>
        <xdr:cNvSpPr/>
      </xdr:nvSpPr>
      <xdr:spPr>
        <a:xfrm>
          <a:off x="19494500" y="109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72826</xdr:rowOff>
    </xdr:from>
    <xdr:to>
      <xdr:col>107</xdr:col>
      <xdr:colOff>50800</xdr:colOff>
      <xdr:row>64</xdr:row>
      <xdr:rowOff>74785</xdr:rowOff>
    </xdr:to>
    <xdr:cxnSp macro="">
      <xdr:nvCxnSpPr>
        <xdr:cNvPr id="416" name="直線コネクタ 415">
          <a:extLst>
            <a:ext uri="{FF2B5EF4-FFF2-40B4-BE49-F238E27FC236}">
              <a16:creationId xmlns:a16="http://schemas.microsoft.com/office/drawing/2014/main" id="{F138CF69-D901-4734-ABC2-81E384FD7FBE}"/>
            </a:ext>
          </a:extLst>
        </xdr:cNvPr>
        <xdr:cNvCxnSpPr/>
      </xdr:nvCxnSpPr>
      <xdr:spPr>
        <a:xfrm flipV="1">
          <a:off x="19545300" y="11045626"/>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25291</xdr:rowOff>
    </xdr:from>
    <xdr:to>
      <xdr:col>98</xdr:col>
      <xdr:colOff>38100</xdr:colOff>
      <xdr:row>64</xdr:row>
      <xdr:rowOff>126891</xdr:rowOff>
    </xdr:to>
    <xdr:sp macro="" textlink="">
      <xdr:nvSpPr>
        <xdr:cNvPr id="417" name="楕円 416">
          <a:extLst>
            <a:ext uri="{FF2B5EF4-FFF2-40B4-BE49-F238E27FC236}">
              <a16:creationId xmlns:a16="http://schemas.microsoft.com/office/drawing/2014/main" id="{38BF39A1-CC9F-49A2-9048-8544ACACE408}"/>
            </a:ext>
          </a:extLst>
        </xdr:cNvPr>
        <xdr:cNvSpPr/>
      </xdr:nvSpPr>
      <xdr:spPr>
        <a:xfrm>
          <a:off x="18605500" y="109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74785</xdr:rowOff>
    </xdr:from>
    <xdr:to>
      <xdr:col>102</xdr:col>
      <xdr:colOff>114300</xdr:colOff>
      <xdr:row>64</xdr:row>
      <xdr:rowOff>76091</xdr:rowOff>
    </xdr:to>
    <xdr:cxnSp macro="">
      <xdr:nvCxnSpPr>
        <xdr:cNvPr id="418" name="直線コネクタ 417">
          <a:extLst>
            <a:ext uri="{FF2B5EF4-FFF2-40B4-BE49-F238E27FC236}">
              <a16:creationId xmlns:a16="http://schemas.microsoft.com/office/drawing/2014/main" id="{4E12DFF7-734A-49A1-B97E-6B6B1E93DDE2}"/>
            </a:ext>
          </a:extLst>
        </xdr:cNvPr>
        <xdr:cNvCxnSpPr/>
      </xdr:nvCxnSpPr>
      <xdr:spPr>
        <a:xfrm flipV="1">
          <a:off x="18656300" y="1104758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78430</xdr:rowOff>
    </xdr:from>
    <xdr:ext cx="469744" cy="259045"/>
    <xdr:sp macro="" textlink="">
      <xdr:nvSpPr>
        <xdr:cNvPr id="419" name="n_1aveValue【保健センター・保健所】&#10;一人当たり面積">
          <a:extLst>
            <a:ext uri="{FF2B5EF4-FFF2-40B4-BE49-F238E27FC236}">
              <a16:creationId xmlns:a16="http://schemas.microsoft.com/office/drawing/2014/main" id="{ECF4BB7C-79F7-46C2-854B-03168BECDE64}"/>
            </a:ext>
          </a:extLst>
        </xdr:cNvPr>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420" name="n_2aveValue【保健センター・保健所】&#10;一人当たり面積">
          <a:extLst>
            <a:ext uri="{FF2B5EF4-FFF2-40B4-BE49-F238E27FC236}">
              <a16:creationId xmlns:a16="http://schemas.microsoft.com/office/drawing/2014/main" id="{49D8DA2B-EB4F-4F6D-B10B-2F1F2A991506}"/>
            </a:ext>
          </a:extLst>
        </xdr:cNvPr>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421" name="n_3aveValue【保健センター・保健所】&#10;一人当たり面積">
          <a:extLst>
            <a:ext uri="{FF2B5EF4-FFF2-40B4-BE49-F238E27FC236}">
              <a16:creationId xmlns:a16="http://schemas.microsoft.com/office/drawing/2014/main" id="{CBC36472-FCF1-4B1A-8AAE-9CC4E9AF9CC5}"/>
            </a:ext>
          </a:extLst>
        </xdr:cNvPr>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422" name="n_4aveValue【保健センター・保健所】&#10;一人当たり面積">
          <a:extLst>
            <a:ext uri="{FF2B5EF4-FFF2-40B4-BE49-F238E27FC236}">
              <a16:creationId xmlns:a16="http://schemas.microsoft.com/office/drawing/2014/main" id="{B59CF04C-3EEF-448E-AAA2-4ECA2163A2D8}"/>
            </a:ext>
          </a:extLst>
        </xdr:cNvPr>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113446</xdr:rowOff>
    </xdr:from>
    <xdr:ext cx="469744" cy="259045"/>
    <xdr:sp macro="" textlink="">
      <xdr:nvSpPr>
        <xdr:cNvPr id="423" name="n_1mainValue【保健センター・保健所】&#10;一人当たり面積">
          <a:extLst>
            <a:ext uri="{FF2B5EF4-FFF2-40B4-BE49-F238E27FC236}">
              <a16:creationId xmlns:a16="http://schemas.microsoft.com/office/drawing/2014/main" id="{243ECD1F-FB00-40A9-87E4-F7C3D41040F6}"/>
            </a:ext>
          </a:extLst>
        </xdr:cNvPr>
        <xdr:cNvSpPr txBox="1"/>
      </xdr:nvSpPr>
      <xdr:spPr>
        <a:xfrm>
          <a:off x="21075727" y="1108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114753</xdr:rowOff>
    </xdr:from>
    <xdr:ext cx="469744" cy="259045"/>
    <xdr:sp macro="" textlink="">
      <xdr:nvSpPr>
        <xdr:cNvPr id="424" name="n_2mainValue【保健センター・保健所】&#10;一人当たり面積">
          <a:extLst>
            <a:ext uri="{FF2B5EF4-FFF2-40B4-BE49-F238E27FC236}">
              <a16:creationId xmlns:a16="http://schemas.microsoft.com/office/drawing/2014/main" id="{165C113D-B779-4998-BD63-B3C4BF6AAB28}"/>
            </a:ext>
          </a:extLst>
        </xdr:cNvPr>
        <xdr:cNvSpPr txBox="1"/>
      </xdr:nvSpPr>
      <xdr:spPr>
        <a:xfrm>
          <a:off x="20199427" y="1108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116712</xdr:rowOff>
    </xdr:from>
    <xdr:ext cx="469744" cy="259045"/>
    <xdr:sp macro="" textlink="">
      <xdr:nvSpPr>
        <xdr:cNvPr id="425" name="n_3mainValue【保健センター・保健所】&#10;一人当たり面積">
          <a:extLst>
            <a:ext uri="{FF2B5EF4-FFF2-40B4-BE49-F238E27FC236}">
              <a16:creationId xmlns:a16="http://schemas.microsoft.com/office/drawing/2014/main" id="{3079929B-8B17-4453-8F52-A21B1ACA46D1}"/>
            </a:ext>
          </a:extLst>
        </xdr:cNvPr>
        <xdr:cNvSpPr txBox="1"/>
      </xdr:nvSpPr>
      <xdr:spPr>
        <a:xfrm>
          <a:off x="19310427" y="1108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118018</xdr:rowOff>
    </xdr:from>
    <xdr:ext cx="469744" cy="259045"/>
    <xdr:sp macro="" textlink="">
      <xdr:nvSpPr>
        <xdr:cNvPr id="426" name="n_4mainValue【保健センター・保健所】&#10;一人当たり面積">
          <a:extLst>
            <a:ext uri="{FF2B5EF4-FFF2-40B4-BE49-F238E27FC236}">
              <a16:creationId xmlns:a16="http://schemas.microsoft.com/office/drawing/2014/main" id="{A22FAFB2-7944-4B7A-8E7A-E3FB9273801C}"/>
            </a:ext>
          </a:extLst>
        </xdr:cNvPr>
        <xdr:cNvSpPr txBox="1"/>
      </xdr:nvSpPr>
      <xdr:spPr>
        <a:xfrm>
          <a:off x="18421427" y="1109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a:extLst>
            <a:ext uri="{FF2B5EF4-FFF2-40B4-BE49-F238E27FC236}">
              <a16:creationId xmlns:a16="http://schemas.microsoft.com/office/drawing/2014/main" id="{E952FC04-458C-4B16-AC22-84AC5368E44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a:extLst>
            <a:ext uri="{FF2B5EF4-FFF2-40B4-BE49-F238E27FC236}">
              <a16:creationId xmlns:a16="http://schemas.microsoft.com/office/drawing/2014/main" id="{D74FCA32-DC36-4289-9A75-376931618EA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a:extLst>
            <a:ext uri="{FF2B5EF4-FFF2-40B4-BE49-F238E27FC236}">
              <a16:creationId xmlns:a16="http://schemas.microsoft.com/office/drawing/2014/main" id="{1CAFD4ED-2CF1-4356-99D6-24C6FF78997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a:extLst>
            <a:ext uri="{FF2B5EF4-FFF2-40B4-BE49-F238E27FC236}">
              <a16:creationId xmlns:a16="http://schemas.microsoft.com/office/drawing/2014/main" id="{61C73FFC-41B1-4FAA-A357-C373830843B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a:extLst>
            <a:ext uri="{FF2B5EF4-FFF2-40B4-BE49-F238E27FC236}">
              <a16:creationId xmlns:a16="http://schemas.microsoft.com/office/drawing/2014/main" id="{4954A72F-02A6-4AAB-9712-203380CF6FF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a:extLst>
            <a:ext uri="{FF2B5EF4-FFF2-40B4-BE49-F238E27FC236}">
              <a16:creationId xmlns:a16="http://schemas.microsoft.com/office/drawing/2014/main" id="{84EE4003-45D9-4C51-8391-A108B0AED9B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a:extLst>
            <a:ext uri="{FF2B5EF4-FFF2-40B4-BE49-F238E27FC236}">
              <a16:creationId xmlns:a16="http://schemas.microsoft.com/office/drawing/2014/main" id="{E829A117-F5A1-4204-B2FA-149B0313F42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a:extLst>
            <a:ext uri="{FF2B5EF4-FFF2-40B4-BE49-F238E27FC236}">
              <a16:creationId xmlns:a16="http://schemas.microsoft.com/office/drawing/2014/main" id="{BAB9A370-E9F0-4422-97C2-A90ED1CCC07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a:extLst>
            <a:ext uri="{FF2B5EF4-FFF2-40B4-BE49-F238E27FC236}">
              <a16:creationId xmlns:a16="http://schemas.microsoft.com/office/drawing/2014/main" id="{C0D30579-A50A-4610-A0C6-ECF721036E9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a:extLst>
            <a:ext uri="{FF2B5EF4-FFF2-40B4-BE49-F238E27FC236}">
              <a16:creationId xmlns:a16="http://schemas.microsoft.com/office/drawing/2014/main" id="{5DB23165-7ED8-469C-89BE-2CD2124649E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a:extLst>
            <a:ext uri="{FF2B5EF4-FFF2-40B4-BE49-F238E27FC236}">
              <a16:creationId xmlns:a16="http://schemas.microsoft.com/office/drawing/2014/main" id="{DC95619B-D483-40A5-A49A-C7D7F10A7EE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a:extLst>
            <a:ext uri="{FF2B5EF4-FFF2-40B4-BE49-F238E27FC236}">
              <a16:creationId xmlns:a16="http://schemas.microsoft.com/office/drawing/2014/main" id="{CA72D027-7EDB-4AE0-BD56-B0D7A1168C6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a:extLst>
            <a:ext uri="{FF2B5EF4-FFF2-40B4-BE49-F238E27FC236}">
              <a16:creationId xmlns:a16="http://schemas.microsoft.com/office/drawing/2014/main" id="{8A2C538C-BF1F-4393-8600-8D4CA4B655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a:extLst>
            <a:ext uri="{FF2B5EF4-FFF2-40B4-BE49-F238E27FC236}">
              <a16:creationId xmlns:a16="http://schemas.microsoft.com/office/drawing/2014/main" id="{37E982FA-D7A6-428F-8E8A-07A6133D5CA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a:extLst>
            <a:ext uri="{FF2B5EF4-FFF2-40B4-BE49-F238E27FC236}">
              <a16:creationId xmlns:a16="http://schemas.microsoft.com/office/drawing/2014/main" id="{2990F07B-84E9-42ED-B2D9-BECFF4BD3C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a:extLst>
            <a:ext uri="{FF2B5EF4-FFF2-40B4-BE49-F238E27FC236}">
              <a16:creationId xmlns:a16="http://schemas.microsoft.com/office/drawing/2014/main" id="{17EEAAD1-0B84-4EA5-80A5-74B6D1ED6AA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a:extLst>
            <a:ext uri="{FF2B5EF4-FFF2-40B4-BE49-F238E27FC236}">
              <a16:creationId xmlns:a16="http://schemas.microsoft.com/office/drawing/2014/main" id="{8E471AC1-127D-446F-8047-BB8A4D7F7F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a:extLst>
            <a:ext uri="{FF2B5EF4-FFF2-40B4-BE49-F238E27FC236}">
              <a16:creationId xmlns:a16="http://schemas.microsoft.com/office/drawing/2014/main" id="{CAD470E1-E812-482B-A284-5AC6012A61C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a:extLst>
            <a:ext uri="{FF2B5EF4-FFF2-40B4-BE49-F238E27FC236}">
              <a16:creationId xmlns:a16="http://schemas.microsoft.com/office/drawing/2014/main" id="{073FB2DC-6D0C-4EA8-BFB1-6D5EE59D59E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a:extLst>
            <a:ext uri="{FF2B5EF4-FFF2-40B4-BE49-F238E27FC236}">
              <a16:creationId xmlns:a16="http://schemas.microsoft.com/office/drawing/2014/main" id="{EA5A67F3-28B9-47C1-9A7D-F7158C63D2C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a:extLst>
            <a:ext uri="{FF2B5EF4-FFF2-40B4-BE49-F238E27FC236}">
              <a16:creationId xmlns:a16="http://schemas.microsoft.com/office/drawing/2014/main" id="{166113D3-BAE2-41CB-8EDE-146EE6D8647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a:extLst>
            <a:ext uri="{FF2B5EF4-FFF2-40B4-BE49-F238E27FC236}">
              <a16:creationId xmlns:a16="http://schemas.microsoft.com/office/drawing/2014/main" id="{B6F3BE72-4E94-4193-BEC9-C66973A97AA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a:extLst>
            <a:ext uri="{FF2B5EF4-FFF2-40B4-BE49-F238E27FC236}">
              <a16:creationId xmlns:a16="http://schemas.microsoft.com/office/drawing/2014/main" id="{90C7FA47-D826-4D30-ADC3-92330049D4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a:extLst>
            <a:ext uri="{FF2B5EF4-FFF2-40B4-BE49-F238E27FC236}">
              <a16:creationId xmlns:a16="http://schemas.microsoft.com/office/drawing/2014/main" id="{0F4304DB-E709-4D2C-A407-47F7120E7F7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a:extLst>
            <a:ext uri="{FF2B5EF4-FFF2-40B4-BE49-F238E27FC236}">
              <a16:creationId xmlns:a16="http://schemas.microsoft.com/office/drawing/2014/main" id="{E9FF62A0-6F41-4C4A-AC37-1989BD0CE7D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a:extLst>
            <a:ext uri="{FF2B5EF4-FFF2-40B4-BE49-F238E27FC236}">
              <a16:creationId xmlns:a16="http://schemas.microsoft.com/office/drawing/2014/main" id="{241787AB-4B1B-4BE3-B432-008D02CDC27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a:extLst>
            <a:ext uri="{FF2B5EF4-FFF2-40B4-BE49-F238E27FC236}">
              <a16:creationId xmlns:a16="http://schemas.microsoft.com/office/drawing/2014/main" id="{369EDC6A-1C6B-48CE-973D-6912C24631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4" name="直線コネクタ 453">
          <a:extLst>
            <a:ext uri="{FF2B5EF4-FFF2-40B4-BE49-F238E27FC236}">
              <a16:creationId xmlns:a16="http://schemas.microsoft.com/office/drawing/2014/main" id="{65B0A222-44D7-4111-ADC4-8E230F0324A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5" name="テキスト ボックス 454">
          <a:extLst>
            <a:ext uri="{FF2B5EF4-FFF2-40B4-BE49-F238E27FC236}">
              <a16:creationId xmlns:a16="http://schemas.microsoft.com/office/drawing/2014/main" id="{10202DB6-BA13-4CFA-9F27-3CABFEFC8B2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6" name="直線コネクタ 455">
          <a:extLst>
            <a:ext uri="{FF2B5EF4-FFF2-40B4-BE49-F238E27FC236}">
              <a16:creationId xmlns:a16="http://schemas.microsoft.com/office/drawing/2014/main" id="{1CCD3ED7-17A2-4BE2-925E-0EE8FE9CAFD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7" name="テキスト ボックス 456">
          <a:extLst>
            <a:ext uri="{FF2B5EF4-FFF2-40B4-BE49-F238E27FC236}">
              <a16:creationId xmlns:a16="http://schemas.microsoft.com/office/drawing/2014/main" id="{B44B6934-2F3A-4956-B0C7-696B459DE9A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8" name="直線コネクタ 457">
          <a:extLst>
            <a:ext uri="{FF2B5EF4-FFF2-40B4-BE49-F238E27FC236}">
              <a16:creationId xmlns:a16="http://schemas.microsoft.com/office/drawing/2014/main" id="{E3DE40C1-240F-4379-B8D1-6B20382F172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9" name="テキスト ボックス 458">
          <a:extLst>
            <a:ext uri="{FF2B5EF4-FFF2-40B4-BE49-F238E27FC236}">
              <a16:creationId xmlns:a16="http://schemas.microsoft.com/office/drawing/2014/main" id="{675EF694-68AF-4CEE-8659-445C1D55277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0" name="直線コネクタ 459">
          <a:extLst>
            <a:ext uri="{FF2B5EF4-FFF2-40B4-BE49-F238E27FC236}">
              <a16:creationId xmlns:a16="http://schemas.microsoft.com/office/drawing/2014/main" id="{FA19CB03-1A43-467B-9373-D8CF88BE773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1" name="テキスト ボックス 460">
          <a:extLst>
            <a:ext uri="{FF2B5EF4-FFF2-40B4-BE49-F238E27FC236}">
              <a16:creationId xmlns:a16="http://schemas.microsoft.com/office/drawing/2014/main" id="{BE5DD3C5-2E71-4C51-8BD6-09E8655AAE6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2" name="直線コネクタ 461">
          <a:extLst>
            <a:ext uri="{FF2B5EF4-FFF2-40B4-BE49-F238E27FC236}">
              <a16:creationId xmlns:a16="http://schemas.microsoft.com/office/drawing/2014/main" id="{2F7A62A5-EEA2-4E5B-A4DE-291324F2FE8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3" name="テキスト ボックス 462">
          <a:extLst>
            <a:ext uri="{FF2B5EF4-FFF2-40B4-BE49-F238E27FC236}">
              <a16:creationId xmlns:a16="http://schemas.microsoft.com/office/drawing/2014/main" id="{A77B51F8-4FD3-4ECD-A8CD-C75E0274E93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4" name="直線コネクタ 463">
          <a:extLst>
            <a:ext uri="{FF2B5EF4-FFF2-40B4-BE49-F238E27FC236}">
              <a16:creationId xmlns:a16="http://schemas.microsoft.com/office/drawing/2014/main" id="{8B19B215-B5CD-400C-8E4C-8D58FA69430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5" name="テキスト ボックス 464">
          <a:extLst>
            <a:ext uri="{FF2B5EF4-FFF2-40B4-BE49-F238E27FC236}">
              <a16:creationId xmlns:a16="http://schemas.microsoft.com/office/drawing/2014/main" id="{C3F64279-996B-452D-A9DD-7B571B9C4E0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6" name="直線コネクタ 465">
          <a:extLst>
            <a:ext uri="{FF2B5EF4-FFF2-40B4-BE49-F238E27FC236}">
              <a16:creationId xmlns:a16="http://schemas.microsoft.com/office/drawing/2014/main" id="{C5843E37-E34F-4CD4-AD37-8F007CE3EC2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庁舎】&#10;有形固定資産減価償却率グラフ枠">
          <a:extLst>
            <a:ext uri="{FF2B5EF4-FFF2-40B4-BE49-F238E27FC236}">
              <a16:creationId xmlns:a16="http://schemas.microsoft.com/office/drawing/2014/main" id="{A908FA45-0724-4701-A649-F1CE9070CEC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468" name="直線コネクタ 467">
          <a:extLst>
            <a:ext uri="{FF2B5EF4-FFF2-40B4-BE49-F238E27FC236}">
              <a16:creationId xmlns:a16="http://schemas.microsoft.com/office/drawing/2014/main" id="{4F039F10-D14B-4ECD-BF3B-815E539FAE3E}"/>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9" name="【庁舎】&#10;有形固定資産減価償却率最小値テキスト">
          <a:extLst>
            <a:ext uri="{FF2B5EF4-FFF2-40B4-BE49-F238E27FC236}">
              <a16:creationId xmlns:a16="http://schemas.microsoft.com/office/drawing/2014/main" id="{7F3E6ADF-5477-46D5-B4F5-30BDD316FF7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0" name="直線コネクタ 469">
          <a:extLst>
            <a:ext uri="{FF2B5EF4-FFF2-40B4-BE49-F238E27FC236}">
              <a16:creationId xmlns:a16="http://schemas.microsoft.com/office/drawing/2014/main" id="{F02CFFB4-3950-484E-A387-CABB25BB858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471" name="【庁舎】&#10;有形固定資産減価償却率最大値テキスト">
          <a:extLst>
            <a:ext uri="{FF2B5EF4-FFF2-40B4-BE49-F238E27FC236}">
              <a16:creationId xmlns:a16="http://schemas.microsoft.com/office/drawing/2014/main" id="{B76B3D53-BE6B-408F-A1E4-38782437646B}"/>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472" name="直線コネクタ 471">
          <a:extLst>
            <a:ext uri="{FF2B5EF4-FFF2-40B4-BE49-F238E27FC236}">
              <a16:creationId xmlns:a16="http://schemas.microsoft.com/office/drawing/2014/main" id="{79E4A744-ED1E-467C-BAA0-D1FE663CFD1B}"/>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473" name="【庁舎】&#10;有形固定資産減価償却率平均値テキスト">
          <a:extLst>
            <a:ext uri="{FF2B5EF4-FFF2-40B4-BE49-F238E27FC236}">
              <a16:creationId xmlns:a16="http://schemas.microsoft.com/office/drawing/2014/main" id="{36EA744B-D90B-4A5C-9B3E-2F9FDFF2F801}"/>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474" name="フローチャート: 判断 473">
          <a:extLst>
            <a:ext uri="{FF2B5EF4-FFF2-40B4-BE49-F238E27FC236}">
              <a16:creationId xmlns:a16="http://schemas.microsoft.com/office/drawing/2014/main" id="{E0616358-4421-46B3-BCD8-5E47BDD4B709}"/>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475" name="フローチャート: 判断 474">
          <a:extLst>
            <a:ext uri="{FF2B5EF4-FFF2-40B4-BE49-F238E27FC236}">
              <a16:creationId xmlns:a16="http://schemas.microsoft.com/office/drawing/2014/main" id="{73019476-B7F6-4636-9129-C96A4DFD8243}"/>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476" name="フローチャート: 判断 475">
          <a:extLst>
            <a:ext uri="{FF2B5EF4-FFF2-40B4-BE49-F238E27FC236}">
              <a16:creationId xmlns:a16="http://schemas.microsoft.com/office/drawing/2014/main" id="{D11C7C5F-7140-4427-A657-1C40DFDEE3CD}"/>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477" name="フローチャート: 判断 476">
          <a:extLst>
            <a:ext uri="{FF2B5EF4-FFF2-40B4-BE49-F238E27FC236}">
              <a16:creationId xmlns:a16="http://schemas.microsoft.com/office/drawing/2014/main" id="{5CB9FCD2-038C-4EC5-B262-0ADB1CFF2E32}"/>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478" name="フローチャート: 判断 477">
          <a:extLst>
            <a:ext uri="{FF2B5EF4-FFF2-40B4-BE49-F238E27FC236}">
              <a16:creationId xmlns:a16="http://schemas.microsoft.com/office/drawing/2014/main" id="{275C4C7A-C87A-4656-A842-12A38D7816E7}"/>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9F2ACBDA-B748-43A6-ABE1-38898DE64AE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3083AD96-C29F-4D0F-A818-E818332C6BC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26381EFF-6EFA-4A4D-8C87-A972F70D863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C73AB725-C512-4411-B989-6E2CC63363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8B584D76-0BCF-4CCB-8A36-7B9688AE440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156029</xdr:rowOff>
    </xdr:from>
    <xdr:to>
      <xdr:col>85</xdr:col>
      <xdr:colOff>177800</xdr:colOff>
      <xdr:row>107</xdr:row>
      <xdr:rowOff>86179</xdr:rowOff>
    </xdr:to>
    <xdr:sp macro="" textlink="">
      <xdr:nvSpPr>
        <xdr:cNvPr id="484" name="楕円 483">
          <a:extLst>
            <a:ext uri="{FF2B5EF4-FFF2-40B4-BE49-F238E27FC236}">
              <a16:creationId xmlns:a16="http://schemas.microsoft.com/office/drawing/2014/main" id="{64E74F31-8557-4F32-95C6-5D3A95AF9250}"/>
            </a:ext>
          </a:extLst>
        </xdr:cNvPr>
        <xdr:cNvSpPr/>
      </xdr:nvSpPr>
      <xdr:spPr>
        <a:xfrm>
          <a:off x="16268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134456</xdr:rowOff>
    </xdr:from>
    <xdr:ext cx="405111" cy="259045"/>
    <xdr:sp macro="" textlink="">
      <xdr:nvSpPr>
        <xdr:cNvPr id="485" name="【庁舎】&#10;有形固定資産減価償却率該当値テキスト">
          <a:extLst>
            <a:ext uri="{FF2B5EF4-FFF2-40B4-BE49-F238E27FC236}">
              <a16:creationId xmlns:a16="http://schemas.microsoft.com/office/drawing/2014/main" id="{3D4967DD-0365-47A2-B4CA-B9A869109D39}"/>
            </a:ext>
          </a:extLst>
        </xdr:cNvPr>
        <xdr:cNvSpPr txBox="1"/>
      </xdr:nvSpPr>
      <xdr:spPr>
        <a:xfrm>
          <a:off x="163576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110308</xdr:rowOff>
    </xdr:from>
    <xdr:to>
      <xdr:col>81</xdr:col>
      <xdr:colOff>101600</xdr:colOff>
      <xdr:row>107</xdr:row>
      <xdr:rowOff>40458</xdr:rowOff>
    </xdr:to>
    <xdr:sp macro="" textlink="">
      <xdr:nvSpPr>
        <xdr:cNvPr id="486" name="楕円 485">
          <a:extLst>
            <a:ext uri="{FF2B5EF4-FFF2-40B4-BE49-F238E27FC236}">
              <a16:creationId xmlns:a16="http://schemas.microsoft.com/office/drawing/2014/main" id="{5648834F-FBD3-460F-9C43-721B678A088B}"/>
            </a:ext>
          </a:extLst>
        </xdr:cNvPr>
        <xdr:cNvSpPr/>
      </xdr:nvSpPr>
      <xdr:spPr>
        <a:xfrm>
          <a:off x="15430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161108</xdr:rowOff>
    </xdr:from>
    <xdr:to>
      <xdr:col>85</xdr:col>
      <xdr:colOff>127000</xdr:colOff>
      <xdr:row>107</xdr:row>
      <xdr:rowOff>35379</xdr:rowOff>
    </xdr:to>
    <xdr:cxnSp macro="">
      <xdr:nvCxnSpPr>
        <xdr:cNvPr id="487" name="直線コネクタ 486">
          <a:extLst>
            <a:ext uri="{FF2B5EF4-FFF2-40B4-BE49-F238E27FC236}">
              <a16:creationId xmlns:a16="http://schemas.microsoft.com/office/drawing/2014/main" id="{E0B0912E-B65A-4345-B974-E1E660946514}"/>
            </a:ext>
          </a:extLst>
        </xdr:cNvPr>
        <xdr:cNvCxnSpPr/>
      </xdr:nvCxnSpPr>
      <xdr:spPr>
        <a:xfrm>
          <a:off x="15481300" y="1833480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66221</xdr:rowOff>
    </xdr:from>
    <xdr:to>
      <xdr:col>76</xdr:col>
      <xdr:colOff>165100</xdr:colOff>
      <xdr:row>106</xdr:row>
      <xdr:rowOff>167821</xdr:rowOff>
    </xdr:to>
    <xdr:sp macro="" textlink="">
      <xdr:nvSpPr>
        <xdr:cNvPr id="488" name="楕円 487">
          <a:extLst>
            <a:ext uri="{FF2B5EF4-FFF2-40B4-BE49-F238E27FC236}">
              <a16:creationId xmlns:a16="http://schemas.microsoft.com/office/drawing/2014/main" id="{F8D1033A-E8E2-4203-A50E-D74E78BA2EB6}"/>
            </a:ext>
          </a:extLst>
        </xdr:cNvPr>
        <xdr:cNvSpPr/>
      </xdr:nvSpPr>
      <xdr:spPr>
        <a:xfrm>
          <a:off x="14541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117021</xdr:rowOff>
    </xdr:from>
    <xdr:to>
      <xdr:col>81</xdr:col>
      <xdr:colOff>50800</xdr:colOff>
      <xdr:row>106</xdr:row>
      <xdr:rowOff>161108</xdr:rowOff>
    </xdr:to>
    <xdr:cxnSp macro="">
      <xdr:nvCxnSpPr>
        <xdr:cNvPr id="489" name="直線コネクタ 488">
          <a:extLst>
            <a:ext uri="{FF2B5EF4-FFF2-40B4-BE49-F238E27FC236}">
              <a16:creationId xmlns:a16="http://schemas.microsoft.com/office/drawing/2014/main" id="{47B01CAD-9BE4-4A9A-9B0A-7332C21FEA47}"/>
            </a:ext>
          </a:extLst>
        </xdr:cNvPr>
        <xdr:cNvCxnSpPr/>
      </xdr:nvCxnSpPr>
      <xdr:spPr>
        <a:xfrm>
          <a:off x="14592300" y="182907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141332</xdr:rowOff>
    </xdr:from>
    <xdr:to>
      <xdr:col>72</xdr:col>
      <xdr:colOff>38100</xdr:colOff>
      <xdr:row>108</xdr:row>
      <xdr:rowOff>71482</xdr:rowOff>
    </xdr:to>
    <xdr:sp macro="" textlink="">
      <xdr:nvSpPr>
        <xdr:cNvPr id="490" name="楕円 489">
          <a:extLst>
            <a:ext uri="{FF2B5EF4-FFF2-40B4-BE49-F238E27FC236}">
              <a16:creationId xmlns:a16="http://schemas.microsoft.com/office/drawing/2014/main" id="{38928620-52A2-4EBB-A77D-66257A9BF6E7}"/>
            </a:ext>
          </a:extLst>
        </xdr:cNvPr>
        <xdr:cNvSpPr/>
      </xdr:nvSpPr>
      <xdr:spPr>
        <a:xfrm>
          <a:off x="1365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117021</xdr:rowOff>
    </xdr:from>
    <xdr:to>
      <xdr:col>76</xdr:col>
      <xdr:colOff>114300</xdr:colOff>
      <xdr:row>108</xdr:row>
      <xdr:rowOff>20682</xdr:rowOff>
    </xdr:to>
    <xdr:cxnSp macro="">
      <xdr:nvCxnSpPr>
        <xdr:cNvPr id="491" name="直線コネクタ 490">
          <a:extLst>
            <a:ext uri="{FF2B5EF4-FFF2-40B4-BE49-F238E27FC236}">
              <a16:creationId xmlns:a16="http://schemas.microsoft.com/office/drawing/2014/main" id="{7EDEDFDB-799E-46DD-8898-A7F2CCDF1075}"/>
            </a:ext>
          </a:extLst>
        </xdr:cNvPr>
        <xdr:cNvCxnSpPr/>
      </xdr:nvCxnSpPr>
      <xdr:spPr>
        <a:xfrm flipV="1">
          <a:off x="13703300" y="18290721"/>
          <a:ext cx="8890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149498</xdr:rowOff>
    </xdr:from>
    <xdr:to>
      <xdr:col>67</xdr:col>
      <xdr:colOff>101600</xdr:colOff>
      <xdr:row>108</xdr:row>
      <xdr:rowOff>79648</xdr:rowOff>
    </xdr:to>
    <xdr:sp macro="" textlink="">
      <xdr:nvSpPr>
        <xdr:cNvPr id="492" name="楕円 491">
          <a:extLst>
            <a:ext uri="{FF2B5EF4-FFF2-40B4-BE49-F238E27FC236}">
              <a16:creationId xmlns:a16="http://schemas.microsoft.com/office/drawing/2014/main" id="{AAA5A876-1443-4F87-9B22-3EC25BF1ACB8}"/>
            </a:ext>
          </a:extLst>
        </xdr:cNvPr>
        <xdr:cNvSpPr/>
      </xdr:nvSpPr>
      <xdr:spPr>
        <a:xfrm>
          <a:off x="12763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20682</xdr:rowOff>
    </xdr:from>
    <xdr:to>
      <xdr:col>71</xdr:col>
      <xdr:colOff>177800</xdr:colOff>
      <xdr:row>108</xdr:row>
      <xdr:rowOff>28848</xdr:rowOff>
    </xdr:to>
    <xdr:cxnSp macro="">
      <xdr:nvCxnSpPr>
        <xdr:cNvPr id="493" name="直線コネクタ 492">
          <a:extLst>
            <a:ext uri="{FF2B5EF4-FFF2-40B4-BE49-F238E27FC236}">
              <a16:creationId xmlns:a16="http://schemas.microsoft.com/office/drawing/2014/main" id="{69669702-2DD5-42F6-A0F7-A229B6603019}"/>
            </a:ext>
          </a:extLst>
        </xdr:cNvPr>
        <xdr:cNvCxnSpPr/>
      </xdr:nvCxnSpPr>
      <xdr:spPr>
        <a:xfrm flipV="1">
          <a:off x="12814300" y="1853728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494" name="n_1aveValue【庁舎】&#10;有形固定資産減価償却率">
          <a:extLst>
            <a:ext uri="{FF2B5EF4-FFF2-40B4-BE49-F238E27FC236}">
              <a16:creationId xmlns:a16="http://schemas.microsoft.com/office/drawing/2014/main" id="{D57186B2-0F96-4359-970C-9C4CD3B9C651}"/>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495" name="n_2aveValue【庁舎】&#10;有形固定資産減価償却率">
          <a:extLst>
            <a:ext uri="{FF2B5EF4-FFF2-40B4-BE49-F238E27FC236}">
              <a16:creationId xmlns:a16="http://schemas.microsoft.com/office/drawing/2014/main" id="{93CE77F1-B5C7-4506-9E83-526029FA2C4D}"/>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496" name="n_3aveValue【庁舎】&#10;有形固定資産減価償却率">
          <a:extLst>
            <a:ext uri="{FF2B5EF4-FFF2-40B4-BE49-F238E27FC236}">
              <a16:creationId xmlns:a16="http://schemas.microsoft.com/office/drawing/2014/main" id="{8790978F-647E-40A7-915C-22EC515F03B0}"/>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497" name="n_4aveValue【庁舎】&#10;有形固定資産減価償却率">
          <a:extLst>
            <a:ext uri="{FF2B5EF4-FFF2-40B4-BE49-F238E27FC236}">
              <a16:creationId xmlns:a16="http://schemas.microsoft.com/office/drawing/2014/main" id="{B0A2030E-25BB-458C-853B-13A6B75FD0B2}"/>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31585</xdr:rowOff>
    </xdr:from>
    <xdr:ext cx="405111" cy="259045"/>
    <xdr:sp macro="" textlink="">
      <xdr:nvSpPr>
        <xdr:cNvPr id="498" name="n_1mainValue【庁舎】&#10;有形固定資産減価償却率">
          <a:extLst>
            <a:ext uri="{FF2B5EF4-FFF2-40B4-BE49-F238E27FC236}">
              <a16:creationId xmlns:a16="http://schemas.microsoft.com/office/drawing/2014/main" id="{A852E179-129C-49A3-8BAA-56094770EE4A}"/>
            </a:ext>
          </a:extLst>
        </xdr:cNvPr>
        <xdr:cNvSpPr txBox="1"/>
      </xdr:nvSpPr>
      <xdr:spPr>
        <a:xfrm>
          <a:off x="152660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158948</xdr:rowOff>
    </xdr:from>
    <xdr:ext cx="405111" cy="259045"/>
    <xdr:sp macro="" textlink="">
      <xdr:nvSpPr>
        <xdr:cNvPr id="499" name="n_2mainValue【庁舎】&#10;有形固定資産減価償却率">
          <a:extLst>
            <a:ext uri="{FF2B5EF4-FFF2-40B4-BE49-F238E27FC236}">
              <a16:creationId xmlns:a16="http://schemas.microsoft.com/office/drawing/2014/main" id="{90A675BE-B0A7-4CF0-9B88-4A5E016C402B}"/>
            </a:ext>
          </a:extLst>
        </xdr:cNvPr>
        <xdr:cNvSpPr txBox="1"/>
      </xdr:nvSpPr>
      <xdr:spPr>
        <a:xfrm>
          <a:off x="143897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62609</xdr:rowOff>
    </xdr:from>
    <xdr:ext cx="405111" cy="259045"/>
    <xdr:sp macro="" textlink="">
      <xdr:nvSpPr>
        <xdr:cNvPr id="500" name="n_3mainValue【庁舎】&#10;有形固定資産減価償却率">
          <a:extLst>
            <a:ext uri="{FF2B5EF4-FFF2-40B4-BE49-F238E27FC236}">
              <a16:creationId xmlns:a16="http://schemas.microsoft.com/office/drawing/2014/main" id="{A64437D0-8032-4D7D-95D8-E0C4380A5E52}"/>
            </a:ext>
          </a:extLst>
        </xdr:cNvPr>
        <xdr:cNvSpPr txBox="1"/>
      </xdr:nvSpPr>
      <xdr:spPr>
        <a:xfrm>
          <a:off x="13500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70775</xdr:rowOff>
    </xdr:from>
    <xdr:ext cx="405111" cy="259045"/>
    <xdr:sp macro="" textlink="">
      <xdr:nvSpPr>
        <xdr:cNvPr id="501" name="n_4mainValue【庁舎】&#10;有形固定資産減価償却率">
          <a:extLst>
            <a:ext uri="{FF2B5EF4-FFF2-40B4-BE49-F238E27FC236}">
              <a16:creationId xmlns:a16="http://schemas.microsoft.com/office/drawing/2014/main" id="{52977EED-08CF-4A3B-A53C-D2FF085CC7F8}"/>
            </a:ext>
          </a:extLst>
        </xdr:cNvPr>
        <xdr:cNvSpPr txBox="1"/>
      </xdr:nvSpPr>
      <xdr:spPr>
        <a:xfrm>
          <a:off x="126117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a:extLst>
            <a:ext uri="{FF2B5EF4-FFF2-40B4-BE49-F238E27FC236}">
              <a16:creationId xmlns:a16="http://schemas.microsoft.com/office/drawing/2014/main" id="{F15166F8-006D-4A39-96D0-C7AE88FF24F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3" name="正方形/長方形 502">
          <a:extLst>
            <a:ext uri="{FF2B5EF4-FFF2-40B4-BE49-F238E27FC236}">
              <a16:creationId xmlns:a16="http://schemas.microsoft.com/office/drawing/2014/main" id="{86C39357-71E3-4221-9257-15235049140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4" name="正方形/長方形 503">
          <a:extLst>
            <a:ext uri="{FF2B5EF4-FFF2-40B4-BE49-F238E27FC236}">
              <a16:creationId xmlns:a16="http://schemas.microsoft.com/office/drawing/2014/main" id="{DD62810E-A2D4-48BA-ACE1-0A46E24EA40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5" name="正方形/長方形 504">
          <a:extLst>
            <a:ext uri="{FF2B5EF4-FFF2-40B4-BE49-F238E27FC236}">
              <a16:creationId xmlns:a16="http://schemas.microsoft.com/office/drawing/2014/main" id="{32718889-6833-49E1-811C-E780E55EFD4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6" name="正方形/長方形 505">
          <a:extLst>
            <a:ext uri="{FF2B5EF4-FFF2-40B4-BE49-F238E27FC236}">
              <a16:creationId xmlns:a16="http://schemas.microsoft.com/office/drawing/2014/main" id="{D6062F84-7FF7-4F43-82C9-230A226EFC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7" name="正方形/長方形 506">
          <a:extLst>
            <a:ext uri="{FF2B5EF4-FFF2-40B4-BE49-F238E27FC236}">
              <a16:creationId xmlns:a16="http://schemas.microsoft.com/office/drawing/2014/main" id="{CD4DAB11-06E1-4C58-93E1-567ED62E23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8" name="正方形/長方形 507">
          <a:extLst>
            <a:ext uri="{FF2B5EF4-FFF2-40B4-BE49-F238E27FC236}">
              <a16:creationId xmlns:a16="http://schemas.microsoft.com/office/drawing/2014/main" id="{E242B690-42F8-4247-9000-F4BFB2F59A8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9" name="正方形/長方形 508">
          <a:extLst>
            <a:ext uri="{FF2B5EF4-FFF2-40B4-BE49-F238E27FC236}">
              <a16:creationId xmlns:a16="http://schemas.microsoft.com/office/drawing/2014/main" id="{0890E4CF-2BC1-402D-941B-E21D5C44B73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0" name="テキスト ボックス 509">
          <a:extLst>
            <a:ext uri="{FF2B5EF4-FFF2-40B4-BE49-F238E27FC236}">
              <a16:creationId xmlns:a16="http://schemas.microsoft.com/office/drawing/2014/main" id="{659C1BFB-A5A7-44BA-A4FD-EA41C6BE641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1" name="直線コネクタ 510">
          <a:extLst>
            <a:ext uri="{FF2B5EF4-FFF2-40B4-BE49-F238E27FC236}">
              <a16:creationId xmlns:a16="http://schemas.microsoft.com/office/drawing/2014/main" id="{60F3020C-4F75-4B7C-B101-6A3F8069F2F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2" name="直線コネクタ 511">
          <a:extLst>
            <a:ext uri="{FF2B5EF4-FFF2-40B4-BE49-F238E27FC236}">
              <a16:creationId xmlns:a16="http://schemas.microsoft.com/office/drawing/2014/main" id="{3141242A-371D-490A-85E4-A170B21497B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3" name="テキスト ボックス 512">
          <a:extLst>
            <a:ext uri="{FF2B5EF4-FFF2-40B4-BE49-F238E27FC236}">
              <a16:creationId xmlns:a16="http://schemas.microsoft.com/office/drawing/2014/main" id="{45282FFF-FAB6-44C9-97F3-7CBE9715ABC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4" name="直線コネクタ 513">
          <a:extLst>
            <a:ext uri="{FF2B5EF4-FFF2-40B4-BE49-F238E27FC236}">
              <a16:creationId xmlns:a16="http://schemas.microsoft.com/office/drawing/2014/main" id="{22D6868D-2832-40E0-A34E-02CDEBB0E62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5" name="テキスト ボックス 514">
          <a:extLst>
            <a:ext uri="{FF2B5EF4-FFF2-40B4-BE49-F238E27FC236}">
              <a16:creationId xmlns:a16="http://schemas.microsoft.com/office/drawing/2014/main" id="{E32F804F-44DB-4FD2-A01F-359A47E96BE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6" name="直線コネクタ 515">
          <a:extLst>
            <a:ext uri="{FF2B5EF4-FFF2-40B4-BE49-F238E27FC236}">
              <a16:creationId xmlns:a16="http://schemas.microsoft.com/office/drawing/2014/main" id="{31974228-644D-4338-B7F9-23E47B85E16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7" name="テキスト ボックス 516">
          <a:extLst>
            <a:ext uri="{FF2B5EF4-FFF2-40B4-BE49-F238E27FC236}">
              <a16:creationId xmlns:a16="http://schemas.microsoft.com/office/drawing/2014/main" id="{97347995-9B4A-4E54-B3F8-F66BDFED52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8" name="直線コネクタ 517">
          <a:extLst>
            <a:ext uri="{FF2B5EF4-FFF2-40B4-BE49-F238E27FC236}">
              <a16:creationId xmlns:a16="http://schemas.microsoft.com/office/drawing/2014/main" id="{102110C0-5559-44C0-94AE-B9C4A19F33E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9" name="テキスト ボックス 518">
          <a:extLst>
            <a:ext uri="{FF2B5EF4-FFF2-40B4-BE49-F238E27FC236}">
              <a16:creationId xmlns:a16="http://schemas.microsoft.com/office/drawing/2014/main" id="{975D2D1F-14D8-4DC0-91EF-B7155C98813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0" name="直線コネクタ 519">
          <a:extLst>
            <a:ext uri="{FF2B5EF4-FFF2-40B4-BE49-F238E27FC236}">
              <a16:creationId xmlns:a16="http://schemas.microsoft.com/office/drawing/2014/main" id="{2993A64E-F996-473B-B8A6-D56599BC8DB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21" name="テキスト ボックス 520">
          <a:extLst>
            <a:ext uri="{FF2B5EF4-FFF2-40B4-BE49-F238E27FC236}">
              <a16:creationId xmlns:a16="http://schemas.microsoft.com/office/drawing/2014/main" id="{89EAADB2-766A-4903-A700-817B4E1B66EA}"/>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a:extLst>
            <a:ext uri="{FF2B5EF4-FFF2-40B4-BE49-F238E27FC236}">
              <a16:creationId xmlns:a16="http://schemas.microsoft.com/office/drawing/2014/main" id="{8CA25ACB-344E-4997-A54D-0E0721FDE5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3" name="テキスト ボックス 522">
          <a:extLst>
            <a:ext uri="{FF2B5EF4-FFF2-40B4-BE49-F238E27FC236}">
              <a16:creationId xmlns:a16="http://schemas.microsoft.com/office/drawing/2014/main" id="{7715F536-2145-4C31-9C4A-7399BFBC402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a:extLst>
            <a:ext uri="{FF2B5EF4-FFF2-40B4-BE49-F238E27FC236}">
              <a16:creationId xmlns:a16="http://schemas.microsoft.com/office/drawing/2014/main" id="{F07B2AAE-3E93-4333-B04D-5F5CB4BBB91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525" name="直線コネクタ 524">
          <a:extLst>
            <a:ext uri="{FF2B5EF4-FFF2-40B4-BE49-F238E27FC236}">
              <a16:creationId xmlns:a16="http://schemas.microsoft.com/office/drawing/2014/main" id="{11E6C6B4-7BB7-475A-B8CB-BFCC0C59C89B}"/>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526" name="【庁舎】&#10;一人当たり面積最小値テキスト">
          <a:extLst>
            <a:ext uri="{FF2B5EF4-FFF2-40B4-BE49-F238E27FC236}">
              <a16:creationId xmlns:a16="http://schemas.microsoft.com/office/drawing/2014/main" id="{424901A0-B4C9-47E7-80E4-DD80368338B9}"/>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527" name="直線コネクタ 526">
          <a:extLst>
            <a:ext uri="{FF2B5EF4-FFF2-40B4-BE49-F238E27FC236}">
              <a16:creationId xmlns:a16="http://schemas.microsoft.com/office/drawing/2014/main" id="{B4ACF366-4765-42AE-A19D-239BC6EAC52D}"/>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528" name="【庁舎】&#10;一人当たり面積最大値テキスト">
          <a:extLst>
            <a:ext uri="{FF2B5EF4-FFF2-40B4-BE49-F238E27FC236}">
              <a16:creationId xmlns:a16="http://schemas.microsoft.com/office/drawing/2014/main" id="{2EE98C85-DF43-4ACA-BE8E-1614374E7611}"/>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529" name="直線コネクタ 528">
          <a:extLst>
            <a:ext uri="{FF2B5EF4-FFF2-40B4-BE49-F238E27FC236}">
              <a16:creationId xmlns:a16="http://schemas.microsoft.com/office/drawing/2014/main" id="{11AF0122-C263-4A04-80F0-C3B47505A5B5}"/>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530" name="【庁舎】&#10;一人当たり面積平均値テキスト">
          <a:extLst>
            <a:ext uri="{FF2B5EF4-FFF2-40B4-BE49-F238E27FC236}">
              <a16:creationId xmlns:a16="http://schemas.microsoft.com/office/drawing/2014/main" id="{71A065E7-4721-475D-8938-C4F7254960F4}"/>
            </a:ext>
          </a:extLst>
        </xdr:cNvPr>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531" name="フローチャート: 判断 530">
          <a:extLst>
            <a:ext uri="{FF2B5EF4-FFF2-40B4-BE49-F238E27FC236}">
              <a16:creationId xmlns:a16="http://schemas.microsoft.com/office/drawing/2014/main" id="{261F17A6-1494-4506-A60D-324104F7DEF2}"/>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532" name="フローチャート: 判断 531">
          <a:extLst>
            <a:ext uri="{FF2B5EF4-FFF2-40B4-BE49-F238E27FC236}">
              <a16:creationId xmlns:a16="http://schemas.microsoft.com/office/drawing/2014/main" id="{DE4192BC-9AEA-4814-8A0E-44FF60D20683}"/>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533" name="フローチャート: 判断 532">
          <a:extLst>
            <a:ext uri="{FF2B5EF4-FFF2-40B4-BE49-F238E27FC236}">
              <a16:creationId xmlns:a16="http://schemas.microsoft.com/office/drawing/2014/main" id="{CEDC2512-B3B6-42AB-B953-6E2F7C21F269}"/>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534" name="フローチャート: 判断 533">
          <a:extLst>
            <a:ext uri="{FF2B5EF4-FFF2-40B4-BE49-F238E27FC236}">
              <a16:creationId xmlns:a16="http://schemas.microsoft.com/office/drawing/2014/main" id="{F1BFBECB-619E-4B02-850C-DEE44E2E90D4}"/>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535" name="フローチャート: 判断 534">
          <a:extLst>
            <a:ext uri="{FF2B5EF4-FFF2-40B4-BE49-F238E27FC236}">
              <a16:creationId xmlns:a16="http://schemas.microsoft.com/office/drawing/2014/main" id="{372A1F84-30C2-4C58-82BA-724A39FAFF06}"/>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A191086F-4CB9-4ADE-A134-7B02059FE2E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BBCBC3D3-4635-447C-BA1E-B6A89672F0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FDB6AEC6-EE94-4990-8AF3-5F8758AB4D1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27865118-27CF-4CE4-BED4-F1DB903A445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4C522AD5-4821-4E63-8AB6-4C8CAB5CB6A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5080</xdr:rowOff>
    </xdr:from>
    <xdr:to>
      <xdr:col>116</xdr:col>
      <xdr:colOff>114300</xdr:colOff>
      <xdr:row>108</xdr:row>
      <xdr:rowOff>106680</xdr:rowOff>
    </xdr:to>
    <xdr:sp macro="" textlink="">
      <xdr:nvSpPr>
        <xdr:cNvPr id="541" name="楕円 540">
          <a:extLst>
            <a:ext uri="{FF2B5EF4-FFF2-40B4-BE49-F238E27FC236}">
              <a16:creationId xmlns:a16="http://schemas.microsoft.com/office/drawing/2014/main" id="{D2C6065D-6957-4CFC-A1C5-377478CA74D4}"/>
            </a:ext>
          </a:extLst>
        </xdr:cNvPr>
        <xdr:cNvSpPr/>
      </xdr:nvSpPr>
      <xdr:spPr>
        <a:xfrm>
          <a:off x="22110700" y="185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137177</xdr:rowOff>
    </xdr:from>
    <xdr:ext cx="469744" cy="259045"/>
    <xdr:sp macro="" textlink="">
      <xdr:nvSpPr>
        <xdr:cNvPr id="542" name="【庁舎】&#10;一人当たり面積該当値テキスト">
          <a:extLst>
            <a:ext uri="{FF2B5EF4-FFF2-40B4-BE49-F238E27FC236}">
              <a16:creationId xmlns:a16="http://schemas.microsoft.com/office/drawing/2014/main" id="{F96FADDE-029C-4B55-9D6F-6918203D48E1}"/>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7620</xdr:rowOff>
    </xdr:from>
    <xdr:to>
      <xdr:col>112</xdr:col>
      <xdr:colOff>38100</xdr:colOff>
      <xdr:row>108</xdr:row>
      <xdr:rowOff>109220</xdr:rowOff>
    </xdr:to>
    <xdr:sp macro="" textlink="">
      <xdr:nvSpPr>
        <xdr:cNvPr id="543" name="楕円 542">
          <a:extLst>
            <a:ext uri="{FF2B5EF4-FFF2-40B4-BE49-F238E27FC236}">
              <a16:creationId xmlns:a16="http://schemas.microsoft.com/office/drawing/2014/main" id="{1940FE1C-6599-40A7-8D53-03700D70FDB1}"/>
            </a:ext>
          </a:extLst>
        </xdr:cNvPr>
        <xdr:cNvSpPr/>
      </xdr:nvSpPr>
      <xdr:spPr>
        <a:xfrm>
          <a:off x="21272500" y="185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55880</xdr:rowOff>
    </xdr:from>
    <xdr:to>
      <xdr:col>116</xdr:col>
      <xdr:colOff>63500</xdr:colOff>
      <xdr:row>108</xdr:row>
      <xdr:rowOff>58420</xdr:rowOff>
    </xdr:to>
    <xdr:cxnSp macro="">
      <xdr:nvCxnSpPr>
        <xdr:cNvPr id="544" name="直線コネクタ 543">
          <a:extLst>
            <a:ext uri="{FF2B5EF4-FFF2-40B4-BE49-F238E27FC236}">
              <a16:creationId xmlns:a16="http://schemas.microsoft.com/office/drawing/2014/main" id="{214E19D5-A9C3-4A61-B2D1-40EA18D716C0}"/>
            </a:ext>
          </a:extLst>
        </xdr:cNvPr>
        <xdr:cNvCxnSpPr/>
      </xdr:nvCxnSpPr>
      <xdr:spPr>
        <a:xfrm flipV="1">
          <a:off x="21323300" y="185724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10161</xdr:rowOff>
    </xdr:from>
    <xdr:to>
      <xdr:col>107</xdr:col>
      <xdr:colOff>101600</xdr:colOff>
      <xdr:row>108</xdr:row>
      <xdr:rowOff>111761</xdr:rowOff>
    </xdr:to>
    <xdr:sp macro="" textlink="">
      <xdr:nvSpPr>
        <xdr:cNvPr id="545" name="楕円 544">
          <a:extLst>
            <a:ext uri="{FF2B5EF4-FFF2-40B4-BE49-F238E27FC236}">
              <a16:creationId xmlns:a16="http://schemas.microsoft.com/office/drawing/2014/main" id="{7F063C33-7238-4609-828D-D502024CBD7D}"/>
            </a:ext>
          </a:extLst>
        </xdr:cNvPr>
        <xdr:cNvSpPr/>
      </xdr:nvSpPr>
      <xdr:spPr>
        <a:xfrm>
          <a:off x="20383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58420</xdr:rowOff>
    </xdr:from>
    <xdr:to>
      <xdr:col>111</xdr:col>
      <xdr:colOff>177800</xdr:colOff>
      <xdr:row>108</xdr:row>
      <xdr:rowOff>60961</xdr:rowOff>
    </xdr:to>
    <xdr:cxnSp macro="">
      <xdr:nvCxnSpPr>
        <xdr:cNvPr id="546" name="直線コネクタ 545">
          <a:extLst>
            <a:ext uri="{FF2B5EF4-FFF2-40B4-BE49-F238E27FC236}">
              <a16:creationId xmlns:a16="http://schemas.microsoft.com/office/drawing/2014/main" id="{0514D3A5-D449-42E7-A22D-BA9AF1471505}"/>
            </a:ext>
          </a:extLst>
        </xdr:cNvPr>
        <xdr:cNvCxnSpPr/>
      </xdr:nvCxnSpPr>
      <xdr:spPr>
        <a:xfrm flipV="1">
          <a:off x="20434300" y="185750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13081</xdr:rowOff>
    </xdr:from>
    <xdr:to>
      <xdr:col>102</xdr:col>
      <xdr:colOff>165100</xdr:colOff>
      <xdr:row>108</xdr:row>
      <xdr:rowOff>114681</xdr:rowOff>
    </xdr:to>
    <xdr:sp macro="" textlink="">
      <xdr:nvSpPr>
        <xdr:cNvPr id="547" name="楕円 546">
          <a:extLst>
            <a:ext uri="{FF2B5EF4-FFF2-40B4-BE49-F238E27FC236}">
              <a16:creationId xmlns:a16="http://schemas.microsoft.com/office/drawing/2014/main" id="{61C06153-F481-4AD2-B1A1-BDEA924741AA}"/>
            </a:ext>
          </a:extLst>
        </xdr:cNvPr>
        <xdr:cNvSpPr/>
      </xdr:nvSpPr>
      <xdr:spPr>
        <a:xfrm>
          <a:off x="19494500" y="185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60961</xdr:rowOff>
    </xdr:from>
    <xdr:to>
      <xdr:col>107</xdr:col>
      <xdr:colOff>50800</xdr:colOff>
      <xdr:row>108</xdr:row>
      <xdr:rowOff>63881</xdr:rowOff>
    </xdr:to>
    <xdr:cxnSp macro="">
      <xdr:nvCxnSpPr>
        <xdr:cNvPr id="548" name="直線コネクタ 547">
          <a:extLst>
            <a:ext uri="{FF2B5EF4-FFF2-40B4-BE49-F238E27FC236}">
              <a16:creationId xmlns:a16="http://schemas.microsoft.com/office/drawing/2014/main" id="{6711D82D-7654-4AF3-90B2-35301E07AEA3}"/>
            </a:ext>
          </a:extLst>
        </xdr:cNvPr>
        <xdr:cNvCxnSpPr/>
      </xdr:nvCxnSpPr>
      <xdr:spPr>
        <a:xfrm flipV="1">
          <a:off x="19545300" y="18577561"/>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46228</xdr:rowOff>
    </xdr:from>
    <xdr:to>
      <xdr:col>98</xdr:col>
      <xdr:colOff>38100</xdr:colOff>
      <xdr:row>108</xdr:row>
      <xdr:rowOff>147828</xdr:rowOff>
    </xdr:to>
    <xdr:sp macro="" textlink="">
      <xdr:nvSpPr>
        <xdr:cNvPr id="549" name="楕円 548">
          <a:extLst>
            <a:ext uri="{FF2B5EF4-FFF2-40B4-BE49-F238E27FC236}">
              <a16:creationId xmlns:a16="http://schemas.microsoft.com/office/drawing/2014/main" id="{3CFD5674-8803-49A6-BD2A-0F526DA45956}"/>
            </a:ext>
          </a:extLst>
        </xdr:cNvPr>
        <xdr:cNvSpPr/>
      </xdr:nvSpPr>
      <xdr:spPr>
        <a:xfrm>
          <a:off x="18605500" y="1856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63881</xdr:rowOff>
    </xdr:from>
    <xdr:to>
      <xdr:col>102</xdr:col>
      <xdr:colOff>114300</xdr:colOff>
      <xdr:row>108</xdr:row>
      <xdr:rowOff>97028</xdr:rowOff>
    </xdr:to>
    <xdr:cxnSp macro="">
      <xdr:nvCxnSpPr>
        <xdr:cNvPr id="550" name="直線コネクタ 549">
          <a:extLst>
            <a:ext uri="{FF2B5EF4-FFF2-40B4-BE49-F238E27FC236}">
              <a16:creationId xmlns:a16="http://schemas.microsoft.com/office/drawing/2014/main" id="{A8BD29BF-333D-4ABA-B7EE-FE51C413F624}"/>
            </a:ext>
          </a:extLst>
        </xdr:cNvPr>
        <xdr:cNvCxnSpPr/>
      </xdr:nvCxnSpPr>
      <xdr:spPr>
        <a:xfrm flipV="1">
          <a:off x="18656300" y="18580481"/>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551" name="n_1aveValue【庁舎】&#10;一人当たり面積">
          <a:extLst>
            <a:ext uri="{FF2B5EF4-FFF2-40B4-BE49-F238E27FC236}">
              <a16:creationId xmlns:a16="http://schemas.microsoft.com/office/drawing/2014/main" id="{7B388B5E-5AAE-4D4B-9964-25E6EA1C993E}"/>
            </a:ext>
          </a:extLst>
        </xdr:cNvPr>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552" name="n_2aveValue【庁舎】&#10;一人当たり面積">
          <a:extLst>
            <a:ext uri="{FF2B5EF4-FFF2-40B4-BE49-F238E27FC236}">
              <a16:creationId xmlns:a16="http://schemas.microsoft.com/office/drawing/2014/main" id="{503F91A6-7FAF-4F11-9AE9-170771D2B832}"/>
            </a:ext>
          </a:extLst>
        </xdr:cNvPr>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553" name="n_3aveValue【庁舎】&#10;一人当たり面積">
          <a:extLst>
            <a:ext uri="{FF2B5EF4-FFF2-40B4-BE49-F238E27FC236}">
              <a16:creationId xmlns:a16="http://schemas.microsoft.com/office/drawing/2014/main" id="{BB446CF6-A293-4EB6-8F3D-5EA9EF94FDE5}"/>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554" name="n_4aveValue【庁舎】&#10;一人当たり面積">
          <a:extLst>
            <a:ext uri="{FF2B5EF4-FFF2-40B4-BE49-F238E27FC236}">
              <a16:creationId xmlns:a16="http://schemas.microsoft.com/office/drawing/2014/main" id="{5E05AB21-E6DD-4F14-B0BD-13C79C839C9F}"/>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100347</xdr:rowOff>
    </xdr:from>
    <xdr:ext cx="469744" cy="259045"/>
    <xdr:sp macro="" textlink="">
      <xdr:nvSpPr>
        <xdr:cNvPr id="555" name="n_1mainValue【庁舎】&#10;一人当たり面積">
          <a:extLst>
            <a:ext uri="{FF2B5EF4-FFF2-40B4-BE49-F238E27FC236}">
              <a16:creationId xmlns:a16="http://schemas.microsoft.com/office/drawing/2014/main" id="{A1C8425E-9FDF-4995-BC44-B0DA5A73C77F}"/>
            </a:ext>
          </a:extLst>
        </xdr:cNvPr>
        <xdr:cNvSpPr txBox="1"/>
      </xdr:nvSpPr>
      <xdr:spPr>
        <a:xfrm>
          <a:off x="21075727" y="186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102888</xdr:rowOff>
    </xdr:from>
    <xdr:ext cx="469744" cy="259045"/>
    <xdr:sp macro="" textlink="">
      <xdr:nvSpPr>
        <xdr:cNvPr id="556" name="n_2mainValue【庁舎】&#10;一人当たり面積">
          <a:extLst>
            <a:ext uri="{FF2B5EF4-FFF2-40B4-BE49-F238E27FC236}">
              <a16:creationId xmlns:a16="http://schemas.microsoft.com/office/drawing/2014/main" id="{A38015E0-81DE-4580-A4A7-B026AB581189}"/>
            </a:ext>
          </a:extLst>
        </xdr:cNvPr>
        <xdr:cNvSpPr txBox="1"/>
      </xdr:nvSpPr>
      <xdr:spPr>
        <a:xfrm>
          <a:off x="20199427"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105808</xdr:rowOff>
    </xdr:from>
    <xdr:ext cx="469744" cy="259045"/>
    <xdr:sp macro="" textlink="">
      <xdr:nvSpPr>
        <xdr:cNvPr id="557" name="n_3mainValue【庁舎】&#10;一人当たり面積">
          <a:extLst>
            <a:ext uri="{FF2B5EF4-FFF2-40B4-BE49-F238E27FC236}">
              <a16:creationId xmlns:a16="http://schemas.microsoft.com/office/drawing/2014/main" id="{329EAB94-B1C2-4A03-B69E-EAFEB8869440}"/>
            </a:ext>
          </a:extLst>
        </xdr:cNvPr>
        <xdr:cNvSpPr txBox="1"/>
      </xdr:nvSpPr>
      <xdr:spPr>
        <a:xfrm>
          <a:off x="19310427" y="1862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138955</xdr:rowOff>
    </xdr:from>
    <xdr:ext cx="469744" cy="259045"/>
    <xdr:sp macro="" textlink="">
      <xdr:nvSpPr>
        <xdr:cNvPr id="558" name="n_4mainValue【庁舎】&#10;一人当たり面積">
          <a:extLst>
            <a:ext uri="{FF2B5EF4-FFF2-40B4-BE49-F238E27FC236}">
              <a16:creationId xmlns:a16="http://schemas.microsoft.com/office/drawing/2014/main" id="{F3E67B4D-BA10-4E2B-AFF9-BD37CA6829C3}"/>
            </a:ext>
          </a:extLst>
        </xdr:cNvPr>
        <xdr:cNvSpPr txBox="1"/>
      </xdr:nvSpPr>
      <xdr:spPr>
        <a:xfrm>
          <a:off x="18421427" y="186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a:extLst>
            <a:ext uri="{FF2B5EF4-FFF2-40B4-BE49-F238E27FC236}">
              <a16:creationId xmlns:a16="http://schemas.microsoft.com/office/drawing/2014/main" id="{C2C2BEE0-A8ED-4351-A8A2-8D0F6EFEA0D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a:extLst>
            <a:ext uri="{FF2B5EF4-FFF2-40B4-BE49-F238E27FC236}">
              <a16:creationId xmlns:a16="http://schemas.microsoft.com/office/drawing/2014/main" id="{9878DE21-C1EE-49CB-B965-97E0F113192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a:extLst>
            <a:ext uri="{FF2B5EF4-FFF2-40B4-BE49-F238E27FC236}">
              <a16:creationId xmlns:a16="http://schemas.microsoft.com/office/drawing/2014/main" id="{8ABB8929-3468-4A72-B2B8-9DE53D6EB58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体育館・プールについては、</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有形固定資産減価償却率は類似団体平均とほぼ同水準で、一人当たり面積は</a:t>
          </a:r>
          <a:r>
            <a:rPr kumimoji="1" lang="en-US" altLang="ja-JP" sz="1100">
              <a:latin typeface="ＭＳ Ｐゴシック" panose="020B0600070205080204" pitchFamily="50" charset="-128"/>
              <a:ea typeface="ＭＳ Ｐゴシック" panose="020B0600070205080204" pitchFamily="50" charset="-128"/>
            </a:rPr>
            <a:t>0.42</a:t>
          </a:r>
          <a:r>
            <a:rPr kumimoji="1" lang="ja-JP" altLang="en-US" sz="1100">
              <a:latin typeface="ＭＳ Ｐゴシック" panose="020B0600070205080204" pitchFamily="50" charset="-128"/>
              <a:ea typeface="ＭＳ Ｐゴシック" panose="020B0600070205080204" pitchFamily="50" charset="-128"/>
            </a:rPr>
            <a:t>㎡少なくなっている。プールは平成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年度に建替していることで有形固定資産減価償却率が</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と低く、体育館については有形固定資産減価償却率が</a:t>
          </a:r>
          <a:r>
            <a:rPr kumimoji="1" lang="en-US" altLang="ja-JP" sz="1100">
              <a:latin typeface="ＭＳ Ｐゴシック" panose="020B0600070205080204" pitchFamily="50" charset="-128"/>
              <a:ea typeface="ＭＳ Ｐゴシック" panose="020B0600070205080204" pitchFamily="50" charset="-128"/>
            </a:rPr>
            <a:t>82.9%</a:t>
          </a:r>
          <a:r>
            <a:rPr kumimoji="1" lang="ja-JP" altLang="en-US" sz="1100">
              <a:latin typeface="ＭＳ Ｐゴシック" panose="020B0600070205080204" pitchFamily="50" charset="-128"/>
              <a:ea typeface="ＭＳ Ｐゴシック" panose="020B0600070205080204" pitchFamily="50" charset="-128"/>
            </a:rPr>
            <a:t>と高くなっている。令和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度において、スポーツセンターの衛生・暖房設備改修工事を実施したこで数値は減少しているが、今後においても公共施設等総合管理計画及び個別施設計画に基づき、外壁・建具改修等の施設の長寿命化対策を進め数値の低減を図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一般廃棄物処理施設に係る</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数値については、渡島廃棄物処理広域連合における数値を掲載しており、類似団体平均との比較では有形固定資産減価償却率は</a:t>
          </a:r>
          <a:r>
            <a:rPr kumimoji="1" lang="en-US" altLang="ja-JP" sz="1100">
              <a:latin typeface="ＭＳ Ｐゴシック" panose="020B0600070205080204" pitchFamily="50" charset="-128"/>
              <a:ea typeface="ＭＳ Ｐゴシック" panose="020B0600070205080204" pitchFamily="50" charset="-128"/>
            </a:rPr>
            <a:t>7.1%</a:t>
          </a:r>
          <a:r>
            <a:rPr kumimoji="1" lang="ja-JP" altLang="en-US" sz="1100">
              <a:latin typeface="ＭＳ Ｐゴシック" panose="020B0600070205080204" pitchFamily="50" charset="-128"/>
              <a:ea typeface="ＭＳ Ｐゴシック" panose="020B0600070205080204" pitchFamily="50" charset="-128"/>
            </a:rPr>
            <a:t>高く、一人当たり有形固定資産（償却資産）額は</a:t>
          </a:r>
          <a:r>
            <a:rPr kumimoji="1" lang="en-US" altLang="ja-JP" sz="1100">
              <a:latin typeface="ＭＳ Ｐゴシック" panose="020B0600070205080204" pitchFamily="50" charset="-128"/>
              <a:ea typeface="ＭＳ Ｐゴシック" panose="020B0600070205080204" pitchFamily="50" charset="-128"/>
            </a:rPr>
            <a:t>208,364</a:t>
          </a:r>
          <a:r>
            <a:rPr kumimoji="1" lang="ja-JP" altLang="en-US" sz="1100">
              <a:latin typeface="ＭＳ Ｐゴシック" panose="020B0600070205080204" pitchFamily="50" charset="-128"/>
              <a:ea typeface="ＭＳ Ｐゴシック" panose="020B0600070205080204" pitchFamily="50" charset="-128"/>
            </a:rPr>
            <a:t>円少なくなっている。廃棄物処理施設の運営を広域化することで施設及び設備の更新・長寿命化に係る経費の縮減を図り、適切な施設管理を進めている。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保健センターについては、</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有形固定資産減価償却率は類似団体平均とほぼ同水準で推移している。現施設は平成</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年度建設で平成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年度には屋上・外壁の防水改修工事を実施しているが、今後も公共施設等総合管理計画及び個別施設計画に基づき計画的な施設管理に努めていく。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庁舎については、</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a:t>
          </a:r>
          <a:r>
            <a:rPr kumimoji="1" lang="en-US" altLang="ja-JP" sz="1100">
              <a:latin typeface="ＭＳ Ｐゴシック" panose="020B0600070205080204" pitchFamily="50" charset="-128"/>
              <a:ea typeface="ＭＳ Ｐゴシック" panose="020B0600070205080204" pitchFamily="50" charset="-128"/>
            </a:rPr>
            <a:t>17.3%</a:t>
          </a:r>
          <a:r>
            <a:rPr kumimoji="1" lang="ja-JP" altLang="en-US" sz="1100">
              <a:latin typeface="ＭＳ Ｐゴシック" panose="020B0600070205080204" pitchFamily="50" charset="-128"/>
              <a:ea typeface="ＭＳ Ｐゴシック" panose="020B0600070205080204" pitchFamily="50" charset="-128"/>
            </a:rPr>
            <a:t>高くなっている。平成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年度に耐震改修工事を実施したことで平成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年度より若干数値は改善しているが上昇傾向にあることから、他の公共施設等の改修に係る財政負担を考慮し、計画的な施設管理に努め数値の低減を図っていく。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北海道木古内町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4,066
4,043
221.87
4,248,120
4,188,080
58,815
2,592,675
5,580,181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財政力指数については、財政基盤が脆弱なことなどから、依然として全国平均を大きく下回っているが、北海道新幹線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は、新幹線駅舎・線路等に係る固定資産税の増などによ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り若干の増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は、自治体の構造的な課題（人口減少、高齢化率等）を考慮すると飛躍的な改善は困難であると認識しているが、北海道新幹線開業後、町のＰＲ事業を継続して実施していることで、町の知名度は高まっており、観光客増加による経済効果と、インフラ整備による企業誘致、移住・定住対策の推進を図ることで財政基盤の強化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124206</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965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153162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062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153162</xdr:rowOff>
    </xdr:from>
    <xdr:to>
      <xdr:col>15</xdr:col>
      <xdr:colOff>82550</xdr:colOff>
      <xdr:row>43</xdr:row>
      <xdr:rowOff>162814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162814</xdr:rowOff>
    </xdr:from>
    <xdr:to>
      <xdr:col>11</xdr:col>
      <xdr:colOff>31750</xdr:colOff>
      <xdr:row>44</xdr:row>
      <xdr:rowOff>1016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73406</xdr:rowOff>
    </xdr:from>
    <xdr:to>
      <xdr:col>23</xdr:col>
      <xdr:colOff>184150</xdr:colOff>
      <xdr:row>44</xdr:row>
      <xdr:rowOff>3556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45483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102362</xdr:rowOff>
    </xdr:from>
    <xdr:to>
      <xdr:col>15</xdr:col>
      <xdr:colOff>133350</xdr:colOff>
      <xdr:row>44</xdr:row>
      <xdr:rowOff>32512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17289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112014</xdr:rowOff>
    </xdr:from>
    <xdr:to>
      <xdr:col>11</xdr:col>
      <xdr:colOff>82550</xdr:colOff>
      <xdr:row>44</xdr:row>
      <xdr:rowOff>42164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26941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36593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当町の数値は前年度から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上昇しており、全国平均と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、全道平均と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の差が生じている。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数値が上昇した要因としては、北海道新幹線開業に伴う駅周辺整備事業等に係る起債の元金償還額が増加したことによる公債費の増及び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病院事業会計に係る基準内繰出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今後においても義務的経費等の大幅な縮減は見込めないが、定員管理計画に基づ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職員数の適正化、的確な事業選別による起債借入額の圧縮など、引き続き比率抑制のための措置を積極的に講じていく。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123825</xdr:rowOff>
    </xdr:from>
    <xdr:to>
      <xdr:col>23</xdr:col>
      <xdr:colOff>133350</xdr:colOff>
      <xdr:row>64</xdr:row>
      <xdr:rowOff>137901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96625"/>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113771</xdr:rowOff>
    </xdr:from>
    <xdr:to>
      <xdr:col>19</xdr:col>
      <xdr:colOff>133350</xdr:colOff>
      <xdr:row>64</xdr:row>
      <xdr:rowOff>123825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865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65511</xdr:rowOff>
    </xdr:from>
    <xdr:to>
      <xdr:col>15</xdr:col>
      <xdr:colOff>82550</xdr:colOff>
      <xdr:row>64</xdr:row>
      <xdr:rowOff>113771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3831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7196</xdr:rowOff>
    </xdr:from>
    <xdr:to>
      <xdr:col>11</xdr:col>
      <xdr:colOff>31750</xdr:colOff>
      <xdr:row>64</xdr:row>
      <xdr:rowOff>65511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79996"/>
          <a:ext cx="8890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87101</xdr:rowOff>
    </xdr:from>
    <xdr:to>
      <xdr:col>23</xdr:col>
      <xdr:colOff>184150</xdr:colOff>
      <xdr:row>65</xdr:row>
      <xdr:rowOff>17251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59178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3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73025</xdr:rowOff>
    </xdr:from>
    <xdr:to>
      <xdr:col>19</xdr:col>
      <xdr:colOff>184150</xdr:colOff>
      <xdr:row>65</xdr:row>
      <xdr:rowOff>3175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159402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62971</xdr:rowOff>
    </xdr:from>
    <xdr:to>
      <xdr:col>15</xdr:col>
      <xdr:colOff>133350</xdr:colOff>
      <xdr:row>64</xdr:row>
      <xdr:rowOff>164571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149348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2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14711</xdr:rowOff>
    </xdr:from>
    <xdr:to>
      <xdr:col>11</xdr:col>
      <xdr:colOff>82550</xdr:colOff>
      <xdr:row>64</xdr:row>
      <xdr:rowOff>116311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101088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7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人件費･物件費等決算額の前年度比較では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決算が記録的な小雪による除排雪費用の減等により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11,754</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円減少</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全国・全道平均との比較では依然として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万円程度の開きがあるが、類似団体平均とは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万円程度低い水準になっている。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人件費・物件費とも経常経費の分析では低い水準にあるが、一方で維持補修費・補助費等は他団体より大幅に高い水準にあり、経常収支比率</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高い比率になっているため</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定員管理計画に基づく職員数の適正化や経費削減を進め、財政健全化に努めていく。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119418</xdr:rowOff>
    </xdr:from>
    <xdr:to>
      <xdr:col>23</xdr:col>
      <xdr:colOff>133350</xdr:colOff>
      <xdr:row>81</xdr:row>
      <xdr:rowOff>125090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006868"/>
          <a:ext cx="838200" cy="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156196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124957</xdr:rowOff>
    </xdr:from>
    <xdr:to>
      <xdr:col>19</xdr:col>
      <xdr:colOff>133350</xdr:colOff>
      <xdr:row>81</xdr:row>
      <xdr:rowOff>125090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1240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118476</xdr:rowOff>
    </xdr:from>
    <xdr:to>
      <xdr:col>15</xdr:col>
      <xdr:colOff>82550</xdr:colOff>
      <xdr:row>81</xdr:row>
      <xdr:rowOff>124957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05926"/>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115095</xdr:rowOff>
    </xdr:from>
    <xdr:to>
      <xdr:col>11</xdr:col>
      <xdr:colOff>31750</xdr:colOff>
      <xdr:row>81</xdr:row>
      <xdr:rowOff>118476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02545"/>
          <a:ext cx="889000" cy="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68618</xdr:rowOff>
    </xdr:from>
    <xdr:to>
      <xdr:col>23</xdr:col>
      <xdr:colOff>184150</xdr:colOff>
      <xdr:row>81</xdr:row>
      <xdr:rowOff>170218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5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161345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7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74290</xdr:rowOff>
    </xdr:from>
    <xdr:to>
      <xdr:col>19</xdr:col>
      <xdr:colOff>184150</xdr:colOff>
      <xdr:row>82</xdr:row>
      <xdr:rowOff>4440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14617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3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74157</xdr:rowOff>
    </xdr:from>
    <xdr:to>
      <xdr:col>15</xdr:col>
      <xdr:colOff>133350</xdr:colOff>
      <xdr:row>82</xdr:row>
      <xdr:rowOff>4307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14484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3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67676</xdr:rowOff>
    </xdr:from>
    <xdr:to>
      <xdr:col>11</xdr:col>
      <xdr:colOff>82550</xdr:colOff>
      <xdr:row>81</xdr:row>
      <xdr:rowOff>169276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8003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64295</xdr:rowOff>
    </xdr:from>
    <xdr:to>
      <xdr:col>7</xdr:col>
      <xdr:colOff>31750</xdr:colOff>
      <xdr:row>81</xdr:row>
      <xdr:rowOff>165895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4622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2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当町の数値は前年度から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ポイント減少しているが、全国市町村・類似団体平均より高い水準となっている。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給与水準については、今後も人事院勧告に準拠し、定員管理計画に基づく適正な給与制度の運用に努め、ラスパイレス指数の上昇抑制を図っていく。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26415</xdr:rowOff>
    </xdr:from>
    <xdr:to>
      <xdr:col>81</xdr:col>
      <xdr:colOff>44450</xdr:colOff>
      <xdr:row>89</xdr:row>
      <xdr:rowOff>40894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285465"/>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40894</xdr:rowOff>
    </xdr:from>
    <xdr:to>
      <xdr:col>77</xdr:col>
      <xdr:colOff>44450</xdr:colOff>
      <xdr:row>89</xdr:row>
      <xdr:rowOff>113285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29994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113285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32890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65024</xdr:rowOff>
    </xdr:from>
    <xdr:to>
      <xdr:col>68</xdr:col>
      <xdr:colOff>152400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3240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147065</xdr:rowOff>
    </xdr:from>
    <xdr:to>
      <xdr:col>81</xdr:col>
      <xdr:colOff>95250</xdr:colOff>
      <xdr:row>89</xdr:row>
      <xdr:rowOff>77215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119142</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2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161544</xdr:rowOff>
    </xdr:from>
    <xdr:to>
      <xdr:col>77</xdr:col>
      <xdr:colOff>95250</xdr:colOff>
      <xdr:row>89</xdr:row>
      <xdr:rowOff>91694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76471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33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62485</xdr:rowOff>
    </xdr:from>
    <xdr:to>
      <xdr:col>73</xdr:col>
      <xdr:colOff>44450</xdr:colOff>
      <xdr:row>89</xdr:row>
      <xdr:rowOff>164085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3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148862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4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14224</xdr:rowOff>
    </xdr:from>
    <xdr:to>
      <xdr:col>64</xdr:col>
      <xdr:colOff>152400</xdr:colOff>
      <xdr:row>89</xdr:row>
      <xdr:rowOff>115824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2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100601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35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当町では定員管理計画に基づき職員配置の適正化に努めているが、人口減少に歯止めがかからず、全国・全道平均と比較すると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人程度上回っている。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ではマイナンバー制度の運用など、行政サービスの量は増加しているが、今後も定員管理計画を踏まえ、減少傾向にある人口規模に適した定員管理に努めるとともに、職員の能力向上や、人口減少を抑制するための施策を積極的に推し進め、行政サービスの質を維持しながら職員数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154232</xdr:rowOff>
    </xdr:from>
    <xdr:to>
      <xdr:col>81</xdr:col>
      <xdr:colOff>44450</xdr:colOff>
      <xdr:row>58</xdr:row>
      <xdr:rowOff>161472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098332"/>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147224</xdr:rowOff>
    </xdr:from>
    <xdr:to>
      <xdr:col>77</xdr:col>
      <xdr:colOff>44450</xdr:colOff>
      <xdr:row>58</xdr:row>
      <xdr:rowOff>154232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091324"/>
          <a:ext cx="889000" cy="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147224</xdr:rowOff>
    </xdr:from>
    <xdr:to>
      <xdr:col>72</xdr:col>
      <xdr:colOff>203200</xdr:colOff>
      <xdr:row>58</xdr:row>
      <xdr:rowOff>149866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0091324"/>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135733</xdr:rowOff>
    </xdr:from>
    <xdr:to>
      <xdr:col>68</xdr:col>
      <xdr:colOff>152400</xdr:colOff>
      <xdr:row>58</xdr:row>
      <xdr:rowOff>149866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079833"/>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110672</xdr:rowOff>
    </xdr:from>
    <xdr:to>
      <xdr:col>81</xdr:col>
      <xdr:colOff>95250</xdr:colOff>
      <xdr:row>59</xdr:row>
      <xdr:rowOff>40822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31949</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103432</xdr:rowOff>
    </xdr:from>
    <xdr:to>
      <xdr:col>77</xdr:col>
      <xdr:colOff>95250</xdr:colOff>
      <xdr:row>59</xdr:row>
      <xdr:rowOff>33582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0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43759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16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96424</xdr:rowOff>
    </xdr:from>
    <xdr:to>
      <xdr:col>73</xdr:col>
      <xdr:colOff>44450</xdr:colOff>
      <xdr:row>59</xdr:row>
      <xdr:rowOff>26574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04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36751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8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99066</xdr:rowOff>
    </xdr:from>
    <xdr:to>
      <xdr:col>68</xdr:col>
      <xdr:colOff>203200</xdr:colOff>
      <xdr:row>59</xdr:row>
      <xdr:rowOff>29216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0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39393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81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84933</xdr:rowOff>
    </xdr:from>
    <xdr:to>
      <xdr:col>64</xdr:col>
      <xdr:colOff>152400</xdr:colOff>
      <xdr:row>59</xdr:row>
      <xdr:rowOff>15083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0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25260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79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当町の数値を前年度と比較すると</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上昇しており、全国・全道・類似団体平均を</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程度上回る状況となっている。</a:t>
          </a:r>
          <a:endParaRPr lang="ja-JP" altLang="ja-JP" sz="1000" baseline="0">
            <a:effectLst/>
            <a:latin typeface="ＭＳ Ｐゴシック" panose="020B0600070205080204" pitchFamily="50" charset="-128"/>
            <a:ea typeface="ＭＳ Ｐゴシック" panose="020B0600070205080204" pitchFamily="50" charset="-128"/>
          </a:endParaRPr>
        </a:p>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数値が上昇した要因としては、</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北海道新幹線開業に伴う駅周辺整備事業として平成</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年度及び</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に借り入れた</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町債</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償還据置期間が終了し、元利償還額が</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70,425</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増加したこと</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単年度の実質公債費比率が前年度から</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程度上昇したためである。</a:t>
          </a:r>
          <a:endParaRPr lang="ja-JP" altLang="ja-JP" sz="1000" baseline="0">
            <a:effectLst/>
            <a:latin typeface="ＭＳ Ｐゴシック" panose="020B0600070205080204" pitchFamily="50" charset="-128"/>
            <a:ea typeface="ＭＳ Ｐゴシック" panose="020B0600070205080204" pitchFamily="50" charset="-128"/>
          </a:endParaRPr>
        </a:p>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当町では平成</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年度にかけて駅周辺整備を行っており、今後も比率の上昇が見込まれるため、平成</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年度に策定した「第</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次振興計画</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」に登載している各種事業の費用対効果を検証し、適期に財政規模に見合った起債借入に努め、比率の上昇抑制</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を図っていく</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138006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24238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41487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1780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148590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13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108373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09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当町の数値は前年度から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低下しているが、全国・全道・類似団体平均と比較すると高い状況にある。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特に類似団体平均と比較して数値が高い要因は、新幹線関連事業に係る地方債残高の増により将来負担額が増加したこと及び</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簡易</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水道・下水道の他に病院・特別養護老人ホームを含む</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事業に係る公営企業債等繰入見込額が算入されているためである。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今後は、的確な事業選別により起債借入額の縮減を図るとともに、充当可能財源である基金積立額を増加させるなど、比率の上昇抑制に努めていく。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15901</xdr:rowOff>
    </xdr:from>
    <xdr:to>
      <xdr:col>81</xdr:col>
      <xdr:colOff>44450</xdr:colOff>
      <xdr:row>19</xdr:row>
      <xdr:rowOff>36169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3273451"/>
          <a:ext cx="8382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36169</xdr:rowOff>
    </xdr:from>
    <xdr:to>
      <xdr:col>77</xdr:col>
      <xdr:colOff>44450</xdr:colOff>
      <xdr:row>19</xdr:row>
      <xdr:rowOff>129794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3293719"/>
          <a:ext cx="889000" cy="9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129794</xdr:rowOff>
    </xdr:from>
    <xdr:to>
      <xdr:col>72</xdr:col>
      <xdr:colOff>203200</xdr:colOff>
      <xdr:row>19</xdr:row>
      <xdr:rowOff>170332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3387344"/>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57404</xdr:rowOff>
    </xdr:from>
    <xdr:to>
      <xdr:col>68</xdr:col>
      <xdr:colOff>152400</xdr:colOff>
      <xdr:row>19</xdr:row>
      <xdr:rowOff>170332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3314954"/>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136550</xdr:rowOff>
    </xdr:from>
    <xdr:to>
      <xdr:col>81</xdr:col>
      <xdr:colOff>95250</xdr:colOff>
      <xdr:row>19</xdr:row>
      <xdr:rowOff>66701</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3222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108628</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319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156820</xdr:rowOff>
    </xdr:from>
    <xdr:to>
      <xdr:col>77</xdr:col>
      <xdr:colOff>95250</xdr:colOff>
      <xdr:row>19</xdr:row>
      <xdr:rowOff>86970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32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71746</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332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78994</xdr:rowOff>
    </xdr:from>
    <xdr:to>
      <xdr:col>73</xdr:col>
      <xdr:colOff>44450</xdr:colOff>
      <xdr:row>20</xdr:row>
      <xdr:rowOff>9144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165371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119532</xdr:rowOff>
    </xdr:from>
    <xdr:to>
      <xdr:col>68</xdr:col>
      <xdr:colOff>203200</xdr:colOff>
      <xdr:row>20</xdr:row>
      <xdr:rowOff>49682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33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34459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34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6604</xdr:rowOff>
    </xdr:from>
    <xdr:to>
      <xdr:col>64</xdr:col>
      <xdr:colOff>152400</xdr:colOff>
      <xdr:row>19</xdr:row>
      <xdr:rowOff>108204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92981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3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北海道木古内町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4,066
4,043
221.87
4,248,120
4,188,080
58,815
2,592,675
5,580,181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当町の数値は前年度から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、全国・全道・類似団体平均をいずれも下回っている。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今後も引き続き人事院勧告に準拠し、適正な給与制度の運用に努めるとともに、定員管理計画を基に適切な人員配置を進めていく。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115570</xdr:rowOff>
    </xdr:from>
    <xdr:to>
      <xdr:col>24</xdr:col>
      <xdr:colOff>25400</xdr:colOff>
      <xdr:row>33</xdr:row>
      <xdr:rowOff>158433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577342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135572</xdr:rowOff>
    </xdr:from>
    <xdr:to>
      <xdr:col>19</xdr:col>
      <xdr:colOff>187325</xdr:colOff>
      <xdr:row>33</xdr:row>
      <xdr:rowOff>158433</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79342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135572</xdr:rowOff>
    </xdr:from>
    <xdr:to>
      <xdr:col>15</xdr:col>
      <xdr:colOff>98425</xdr:colOff>
      <xdr:row>33</xdr:row>
      <xdr:rowOff>141288</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579342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89853</xdr:rowOff>
    </xdr:from>
    <xdr:to>
      <xdr:col>11</xdr:col>
      <xdr:colOff>9525</xdr:colOff>
      <xdr:row>33</xdr:row>
      <xdr:rowOff>141288</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747703"/>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64770</xdr:rowOff>
    </xdr:from>
    <xdr:to>
      <xdr:col>24</xdr:col>
      <xdr:colOff>76200</xdr:colOff>
      <xdr:row>33</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144797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107633</xdr:rowOff>
    </xdr:from>
    <xdr:to>
      <xdr:col>20</xdr:col>
      <xdr:colOff>38100</xdr:colOff>
      <xdr:row>34</xdr:row>
      <xdr:rowOff>37783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76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47960</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534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84772</xdr:rowOff>
    </xdr:from>
    <xdr:to>
      <xdr:col>15</xdr:col>
      <xdr:colOff>149225</xdr:colOff>
      <xdr:row>34</xdr:row>
      <xdr:rowOff>14922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7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25099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51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90488</xdr:rowOff>
    </xdr:from>
    <xdr:to>
      <xdr:col>11</xdr:col>
      <xdr:colOff>60325</xdr:colOff>
      <xdr:row>34</xdr:row>
      <xdr:rowOff>20638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74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30815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51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39053</xdr:rowOff>
    </xdr:from>
    <xdr:to>
      <xdr:col>6</xdr:col>
      <xdr:colOff>171450</xdr:colOff>
      <xdr:row>33</xdr:row>
      <xdr:rowOff>140653</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69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150830</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4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当町の数値は前年度から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しており、全国・全道・類似団体平均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数値が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公債費の増加に伴う経常収支比率の上昇を抑制するため、旅費・需用費等の縮減を図ったことで経常的な物件費が減少した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物件費については、今後も引き続き経費の節減に努めるとともに、指定管理者制度の導入等を検討し、数値の上昇抑制を図っていく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99568</xdr:rowOff>
    </xdr:from>
    <xdr:to>
      <xdr:col>82</xdr:col>
      <xdr:colOff>107950</xdr:colOff>
      <xdr:row>17</xdr:row>
      <xdr:rowOff>14986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284276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17</xdr:row>
      <xdr:rowOff>14986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28610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117856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2847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104140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833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48768</xdr:rowOff>
    </xdr:from>
    <xdr:to>
      <xdr:col>82</xdr:col>
      <xdr:colOff>158750</xdr:colOff>
      <xdr:row>16</xdr:row>
      <xdr:rowOff>150368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65295</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75963</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39624</xdr:rowOff>
    </xdr:from>
    <xdr:to>
      <xdr:col>65</xdr:col>
      <xdr:colOff>53975</xdr:colOff>
      <xdr:row>16</xdr:row>
      <xdr:rowOff>141224</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151401</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当町の数値は前年度から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今後も引き続き扶助費支給基準に基づき適正な支給に努めていく。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66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90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mn-lt"/>
              <a:ea typeface="ＭＳ Ｐゴシック" panose="020B0600070205080204" pitchFamily="50" charset="-128"/>
              <a:cs typeface="+mn-cs"/>
            </a:rPr>
            <a:t>　</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当町の数値は前年度から</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ポイント減少し、全国・全道平均</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は下回っている</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が、類似団体平均との比較では</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900" baseline="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　繰出金については、公共下水道の整備を進めていることから、下水道事業に係る繰出金が増加しているが、今後も住民サービスの維持・向上に配慮しながら、各特別会計の運営状況によっては税・料金の改定を検討するなど、一般会計負担の適正化に努めていく。</a:t>
          </a:r>
          <a:endParaRPr lang="ja-JP" altLang="ja-JP" sz="900" baseline="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維持補修費については、公共施設等の老朽化対策が急務となっており、今後の自治体規模に見合った施設管理を進めるため、平成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年度に策定した公共施設等総合管理計画に基づき、住民サービス水準の維持に配慮しながら適切な管理を進めていく。</a:t>
          </a:r>
          <a:endParaRPr lang="ja-JP" altLang="ja-JP" sz="9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167005</xdr:rowOff>
    </xdr:from>
    <xdr:to>
      <xdr:col>82</xdr:col>
      <xdr:colOff>107950</xdr:colOff>
      <xdr:row>58</xdr:row>
      <xdr:rowOff>109855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3965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109855</xdr:rowOff>
    </xdr:from>
    <xdr:to>
      <xdr:col>78</xdr:col>
      <xdr:colOff>69850</xdr:colOff>
      <xdr:row>58</xdr:row>
      <xdr:rowOff>167005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0539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167005</xdr:rowOff>
    </xdr:from>
    <xdr:to>
      <xdr:col>73</xdr:col>
      <xdr:colOff>180975</xdr:colOff>
      <xdr:row>59</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111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59</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01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116205</xdr:rowOff>
    </xdr:from>
    <xdr:to>
      <xdr:col>82</xdr:col>
      <xdr:colOff>158750</xdr:colOff>
      <xdr:row>58</xdr:row>
      <xdr:rowOff>46355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88282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6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59055</xdr:rowOff>
    </xdr:from>
    <xdr:to>
      <xdr:col>78</xdr:col>
      <xdr:colOff>120650</xdr:colOff>
      <xdr:row>58</xdr:row>
      <xdr:rowOff>160655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116205</xdr:rowOff>
    </xdr:from>
    <xdr:to>
      <xdr:col>74</xdr:col>
      <xdr:colOff>31750</xdr:colOff>
      <xdr:row>59</xdr:row>
      <xdr:rowOff>46355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31132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ＭＳ Ｐゴシック" panose="020B0600070205080204" pitchFamily="50" charset="-128"/>
              <a:cs typeface="+mn-cs"/>
            </a:rPr>
            <a:t>　全ての平均を大きく上回っているのは、病院事業・</a:t>
          </a:r>
          <a:r>
            <a:rPr kumimoji="1" lang="ja-JP" altLang="en-US" sz="1100" baseline="0">
              <a:solidFill>
                <a:schemeClr val="dk1"/>
              </a:solidFill>
              <a:effectLst/>
              <a:latin typeface="+mn-lt"/>
              <a:ea typeface="ＭＳ Ｐゴシック" panose="020B0600070205080204" pitchFamily="50" charset="-128"/>
              <a:cs typeface="+mn-cs"/>
            </a:rPr>
            <a:t>簡易水道事業会計</a:t>
          </a:r>
          <a:r>
            <a:rPr kumimoji="1" lang="ja-JP" altLang="ja-JP" sz="1100" baseline="0">
              <a:solidFill>
                <a:schemeClr val="dk1"/>
              </a:solidFill>
              <a:effectLst/>
              <a:latin typeface="+mn-lt"/>
              <a:ea typeface="ＭＳ Ｐゴシック" panose="020B0600070205080204" pitchFamily="50" charset="-128"/>
              <a:cs typeface="+mn-cs"/>
            </a:rPr>
            <a:t>等の公営企業会計への負担が多額であることに加え、ごみ処理及び消防業務を一部事務組合・広域連合で行っており、それらの会計･団体に対する負担が大きいためである。</a:t>
          </a:r>
          <a:endParaRPr lang="ja-JP" altLang="ja-JP" sz="1400" baseline="0">
            <a:effectLst/>
            <a:ea typeface="ＭＳ Ｐゴシック" panose="020B0600070205080204" pitchFamily="50" charset="-128"/>
          </a:endParaRPr>
        </a:p>
        <a:p>
          <a:r>
            <a:rPr kumimoji="1" lang="ja-JP" altLang="ja-JP" sz="1100" baseline="0">
              <a:solidFill>
                <a:schemeClr val="dk1"/>
              </a:solidFill>
              <a:effectLst/>
              <a:latin typeface="+mn-lt"/>
              <a:ea typeface="ＭＳ Ｐゴシック" panose="020B0600070205080204" pitchFamily="50" charset="-128"/>
              <a:cs typeface="+mn-cs"/>
            </a:rPr>
            <a:t>　公営企業会計を健全に運営していくことは町の当然の責務であり、必要以上の負担支出は避けるべきではあるが、住民サービスの維持・向上に配慮しながら、関係団体との協議を進め、数値の低減に努めていく。</a:t>
          </a:r>
          <a:endParaRPr lang="ja-JP" altLang="ja-JP" sz="1400" baseline="0">
            <a:effectLst/>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113284</xdr:rowOff>
    </xdr:from>
    <xdr:to>
      <xdr:col>82</xdr:col>
      <xdr:colOff>107950</xdr:colOff>
      <xdr:row>41</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971284"/>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113284</xdr:rowOff>
    </xdr:from>
    <xdr:to>
      <xdr:col>78</xdr:col>
      <xdr:colOff>69850</xdr:colOff>
      <xdr:row>41</xdr:row>
      <xdr:rowOff>74422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9712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168148</xdr:rowOff>
    </xdr:from>
    <xdr:to>
      <xdr:col>73</xdr:col>
      <xdr:colOff>180975</xdr:colOff>
      <xdr:row>41</xdr:row>
      <xdr:rowOff>74422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70261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168148</xdr:rowOff>
    </xdr:from>
    <xdr:to>
      <xdr:col>69</xdr:col>
      <xdr:colOff>92075</xdr:colOff>
      <xdr:row>41</xdr:row>
      <xdr:rowOff>74422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70261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69342</xdr:rowOff>
    </xdr:from>
    <xdr:to>
      <xdr:col>82</xdr:col>
      <xdr:colOff>158750</xdr:colOff>
      <xdr:row>41</xdr:row>
      <xdr:rowOff>170942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709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149369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62484</xdr:rowOff>
    </xdr:from>
    <xdr:to>
      <xdr:col>78</xdr:col>
      <xdr:colOff>120650</xdr:colOff>
      <xdr:row>40</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148861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700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23622</xdr:rowOff>
    </xdr:from>
    <xdr:to>
      <xdr:col>74</xdr:col>
      <xdr:colOff>31750</xdr:colOff>
      <xdr:row>41</xdr:row>
      <xdr:rowOff>125222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70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109999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713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117348</xdr:rowOff>
    </xdr:from>
    <xdr:to>
      <xdr:col>69</xdr:col>
      <xdr:colOff>142875</xdr:colOff>
      <xdr:row>41</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32275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23622</xdr:rowOff>
    </xdr:from>
    <xdr:to>
      <xdr:col>65</xdr:col>
      <xdr:colOff>53975</xdr:colOff>
      <xdr:row>41</xdr:row>
      <xdr:rowOff>125222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70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109999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713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当町の数値は前年度から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ポイント上昇しており、類似団体平均と同水準となっている。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数値が上昇した要因としては、平成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年度にかけて実施した北海道新幹線開業に伴う駅周辺整備等に対する起債の元金償還額が増加したことによるものである。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今後も数値の大幅な上昇が見込まれるため、平成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次振興計画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」に基づき、計画的な起債借入に努め、数値の上昇抑制を図っていく。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71482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20039"/>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74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73116</xdr:rowOff>
    </xdr:from>
    <xdr:to>
      <xdr:col>15</xdr:col>
      <xdr:colOff>98425</xdr:colOff>
      <xdr:row>75</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318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56787</xdr:rowOff>
    </xdr:from>
    <xdr:to>
      <xdr:col>11</xdr:col>
      <xdr:colOff>9525</xdr:colOff>
      <xdr:row>75</xdr:row>
      <xdr:rowOff>73116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155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164209</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22316</xdr:rowOff>
    </xdr:from>
    <xdr:to>
      <xdr:col>11</xdr:col>
      <xdr:colOff>60325</xdr:colOff>
      <xdr:row>75</xdr:row>
      <xdr:rowOff>123916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134093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5987</xdr:rowOff>
    </xdr:from>
    <xdr:to>
      <xdr:col>6</xdr:col>
      <xdr:colOff>171450</xdr:colOff>
      <xdr:row>75</xdr:row>
      <xdr:rowOff>107587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117764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ＭＳ Ｐゴシック" panose="020B0600070205080204" pitchFamily="50" charset="-128"/>
              <a:cs typeface="+mn-cs"/>
            </a:rPr>
            <a:t>　財政健全化のもと定員管理計画及び財政収支計画に基づき経常経費の縮減に努めてきたが、一方で事務効率化を図るため業務の電算化を進めたことや、公共施設の増加による維持補修、除排雪経費の増加により経常経費が上昇傾向にある。</a:t>
          </a:r>
          <a:endParaRPr lang="ja-JP" altLang="ja-JP" sz="1400" baseline="0">
            <a:effectLst/>
            <a:ea typeface="ＭＳ Ｐゴシック" panose="020B0600070205080204" pitchFamily="50" charset="-128"/>
          </a:endParaRPr>
        </a:p>
        <a:p>
          <a:r>
            <a:rPr kumimoji="1" lang="ja-JP" altLang="ja-JP" sz="1100" baseline="0">
              <a:solidFill>
                <a:schemeClr val="dk1"/>
              </a:solidFill>
              <a:effectLst/>
              <a:latin typeface="+mn-lt"/>
              <a:ea typeface="ＭＳ Ｐゴシック" panose="020B0600070205080204" pitchFamily="50" charset="-128"/>
              <a:cs typeface="+mn-cs"/>
            </a:rPr>
            <a:t>　また、補助費等・維持補修費・繰出金は依然として高水準で推移し、全国・全道・類似団体平均を大きく上回っている状況にあるため、今後は補助費等の縮減について関係団体と協議を進めるとともに、その他の経費については、引き続き徹底した経費節減に努め、</a:t>
          </a:r>
          <a:r>
            <a:rPr kumimoji="1" lang="ja-JP" altLang="en-US" sz="1100" baseline="0">
              <a:solidFill>
                <a:schemeClr val="dk1"/>
              </a:solidFill>
              <a:effectLst/>
              <a:latin typeface="+mn-lt"/>
              <a:ea typeface="ＭＳ Ｐゴシック" panose="020B0600070205080204" pitchFamily="50" charset="-128"/>
              <a:cs typeface="+mn-cs"/>
            </a:rPr>
            <a:t>数値の低減を図っていく。</a:t>
          </a:r>
          <a:endParaRPr lang="ja-JP" altLang="ja-JP" sz="1400" baseline="0">
            <a:effectLst/>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33274</xdr:rowOff>
    </xdr:from>
    <xdr:to>
      <xdr:col>82</xdr:col>
      <xdr:colOff>107950</xdr:colOff>
      <xdr:row>78</xdr:row>
      <xdr:rowOff>74422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0637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74422</xdr:rowOff>
    </xdr:from>
    <xdr:to>
      <xdr:col>78</xdr:col>
      <xdr:colOff>69850</xdr:colOff>
      <xdr:row>78</xdr:row>
      <xdr:rowOff>94996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4752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69850</xdr:rowOff>
    </xdr:from>
    <xdr:to>
      <xdr:col>73</xdr:col>
      <xdr:colOff>180975</xdr:colOff>
      <xdr:row>78</xdr:row>
      <xdr:rowOff>94996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4295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14987</xdr:rowOff>
    </xdr:from>
    <xdr:to>
      <xdr:col>69</xdr:col>
      <xdr:colOff>92075</xdr:colOff>
      <xdr:row>78</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8808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153924</xdr:rowOff>
    </xdr:from>
    <xdr:to>
      <xdr:col>82</xdr:col>
      <xdr:colOff>158750</xdr:colOff>
      <xdr:row>78</xdr:row>
      <xdr:rowOff>84074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126001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2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23622</xdr:rowOff>
    </xdr:from>
    <xdr:to>
      <xdr:col>78</xdr:col>
      <xdr:colOff>120650</xdr:colOff>
      <xdr:row>78</xdr:row>
      <xdr:rowOff>125222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109999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8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19050</xdr:rowOff>
    </xdr:from>
    <xdr:to>
      <xdr:col>69</xdr:col>
      <xdr:colOff>142875</xdr:colOff>
      <xdr:row>78</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105427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135637</xdr:rowOff>
    </xdr:from>
    <xdr:to>
      <xdr:col>65</xdr:col>
      <xdr:colOff>53975</xdr:colOff>
      <xdr:row>78</xdr:row>
      <xdr:rowOff>65787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50564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2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北海道木古内町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87509</xdr:rowOff>
    </xdr:from>
    <xdr:to>
      <xdr:col>29</xdr:col>
      <xdr:colOff>127000</xdr:colOff>
      <xdr:row>18</xdr:row>
      <xdr:rowOff>96186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21234"/>
          <a:ext cx="647700" cy="8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96186</xdr:rowOff>
    </xdr:from>
    <xdr:to>
      <xdr:col>26</xdr:col>
      <xdr:colOff>50800</xdr:colOff>
      <xdr:row>18</xdr:row>
      <xdr:rowOff>110898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29911"/>
          <a:ext cx="698500" cy="1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110898</xdr:rowOff>
    </xdr:from>
    <xdr:to>
      <xdr:col>22</xdr:col>
      <xdr:colOff>114300</xdr:colOff>
      <xdr:row>18</xdr:row>
      <xdr:rowOff>125246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44623"/>
          <a:ext cx="698500" cy="1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114172</xdr:rowOff>
    </xdr:from>
    <xdr:to>
      <xdr:col>18</xdr:col>
      <xdr:colOff>177800</xdr:colOff>
      <xdr:row>18</xdr:row>
      <xdr:rowOff>125246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247897"/>
          <a:ext cx="698500" cy="1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36709</xdr:rowOff>
    </xdr:from>
    <xdr:to>
      <xdr:col>29</xdr:col>
      <xdr:colOff>177800</xdr:colOff>
      <xdr:row>18</xdr:row>
      <xdr:rowOff>138309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7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8786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4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45386</xdr:rowOff>
    </xdr:from>
    <xdr:to>
      <xdr:col>26</xdr:col>
      <xdr:colOff>101600</xdr:colOff>
      <xdr:row>18</xdr:row>
      <xdr:rowOff>146986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7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131763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65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60098</xdr:rowOff>
    </xdr:from>
    <xdr:to>
      <xdr:col>22</xdr:col>
      <xdr:colOff>165100</xdr:colOff>
      <xdr:row>18</xdr:row>
      <xdr:rowOff>161698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93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146475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8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74446</xdr:rowOff>
    </xdr:from>
    <xdr:to>
      <xdr:col>19</xdr:col>
      <xdr:colOff>38100</xdr:colOff>
      <xdr:row>19</xdr:row>
      <xdr:rowOff>4596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08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160823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9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63372</xdr:rowOff>
    </xdr:from>
    <xdr:to>
      <xdr:col>15</xdr:col>
      <xdr:colOff>101600</xdr:colOff>
      <xdr:row>18</xdr:row>
      <xdr:rowOff>164972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97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149749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8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80908</xdr:rowOff>
    </xdr:from>
    <xdr:to>
      <xdr:col>29</xdr:col>
      <xdr:colOff>127000</xdr:colOff>
      <xdr:row>36</xdr:row>
      <xdr:rowOff>154946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34158"/>
          <a:ext cx="647700" cy="7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154946</xdr:rowOff>
    </xdr:from>
    <xdr:to>
      <xdr:col>26</xdr:col>
      <xdr:colOff>50800</xdr:colOff>
      <xdr:row>37</xdr:row>
      <xdr:rowOff>22844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08196"/>
          <a:ext cx="698500" cy="39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22844</xdr:rowOff>
    </xdr:from>
    <xdr:to>
      <xdr:col>22</xdr:col>
      <xdr:colOff>114300</xdr:colOff>
      <xdr:row>37</xdr:row>
      <xdr:rowOff>25479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47544"/>
          <a:ext cx="698500" cy="2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25479</xdr:rowOff>
    </xdr:from>
    <xdr:to>
      <xdr:col>18</xdr:col>
      <xdr:colOff>177800</xdr:colOff>
      <xdr:row>37</xdr:row>
      <xdr:rowOff>54225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50179"/>
          <a:ext cx="698500" cy="28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30108</xdr:rowOff>
    </xdr:from>
    <xdr:to>
      <xdr:col>29</xdr:col>
      <xdr:colOff>177800</xdr:colOff>
      <xdr:row>36</xdr:row>
      <xdr:rowOff>131708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83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218085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2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104146</xdr:rowOff>
    </xdr:from>
    <xdr:to>
      <xdr:col>26</xdr:col>
      <xdr:colOff>101600</xdr:colOff>
      <xdr:row>37</xdr:row>
      <xdr:rowOff>34296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57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19073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4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143494</xdr:rowOff>
    </xdr:from>
    <xdr:to>
      <xdr:col>22</xdr:col>
      <xdr:colOff>165100</xdr:colOff>
      <xdr:row>37</xdr:row>
      <xdr:rowOff>73644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9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58421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146129</xdr:rowOff>
    </xdr:from>
    <xdr:to>
      <xdr:col>19</xdr:col>
      <xdr:colOff>38100</xdr:colOff>
      <xdr:row>37</xdr:row>
      <xdr:rowOff>76279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99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61056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3425</xdr:rowOff>
    </xdr:from>
    <xdr:to>
      <xdr:col>15</xdr:col>
      <xdr:colOff>101600</xdr:colOff>
      <xdr:row>37</xdr:row>
      <xdr:rowOff>105025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28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89802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北海道木古内町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4,066
4,043
221.87
4,248,120
4,188,080
58,815
2,592,675
5,580,181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71668</xdr:rowOff>
    </xdr:from>
    <xdr:to>
      <xdr:col>24</xdr:col>
      <xdr:colOff>63500</xdr:colOff>
      <xdr:row>38</xdr:row>
      <xdr:rowOff>72116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86768"/>
          <a:ext cx="8382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72116</xdr:rowOff>
    </xdr:from>
    <xdr:to>
      <xdr:col>19</xdr:col>
      <xdr:colOff>177800</xdr:colOff>
      <xdr:row>38</xdr:row>
      <xdr:rowOff>77850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87216"/>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77850</xdr:rowOff>
    </xdr:from>
    <xdr:to>
      <xdr:col>15</xdr:col>
      <xdr:colOff>50800</xdr:colOff>
      <xdr:row>38</xdr:row>
      <xdr:rowOff>78939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9295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78939</xdr:rowOff>
    </xdr:from>
    <xdr:to>
      <xdr:col>10</xdr:col>
      <xdr:colOff>114300</xdr:colOff>
      <xdr:row>38</xdr:row>
      <xdr:rowOff>92359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94039"/>
          <a:ext cx="889000" cy="1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20868</xdr:rowOff>
    </xdr:from>
    <xdr:to>
      <xdr:col>24</xdr:col>
      <xdr:colOff>114300</xdr:colOff>
      <xdr:row>38</xdr:row>
      <xdr:rowOff>122468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107245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5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21316</xdr:rowOff>
    </xdr:from>
    <xdr:to>
      <xdr:col>20</xdr:col>
      <xdr:colOff>38100</xdr:colOff>
      <xdr:row>38</xdr:row>
      <xdr:rowOff>122916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5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114043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62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27050</xdr:rowOff>
    </xdr:from>
    <xdr:to>
      <xdr:col>15</xdr:col>
      <xdr:colOff>101600</xdr:colOff>
      <xdr:row>38</xdr:row>
      <xdr:rowOff>128650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5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119777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63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28139</xdr:rowOff>
    </xdr:from>
    <xdr:to>
      <xdr:col>10</xdr:col>
      <xdr:colOff>165100</xdr:colOff>
      <xdr:row>38</xdr:row>
      <xdr:rowOff>129739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120866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63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41559</xdr:rowOff>
    </xdr:from>
    <xdr:to>
      <xdr:col>6</xdr:col>
      <xdr:colOff>38100</xdr:colOff>
      <xdr:row>38</xdr:row>
      <xdr:rowOff>143159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134286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4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121893</xdr:rowOff>
    </xdr:from>
    <xdr:to>
      <xdr:col>24</xdr:col>
      <xdr:colOff>63500</xdr:colOff>
      <xdr:row>58</xdr:row>
      <xdr:rowOff>125528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65993"/>
          <a:ext cx="8382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125528</xdr:rowOff>
    </xdr:from>
    <xdr:to>
      <xdr:col>19</xdr:col>
      <xdr:colOff>177800</xdr:colOff>
      <xdr:row>58</xdr:row>
      <xdr:rowOff>127604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69628"/>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121064</xdr:rowOff>
    </xdr:from>
    <xdr:to>
      <xdr:col>15</xdr:col>
      <xdr:colOff>50800</xdr:colOff>
      <xdr:row>58</xdr:row>
      <xdr:rowOff>127604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65164"/>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121064</xdr:rowOff>
    </xdr:from>
    <xdr:to>
      <xdr:col>10</xdr:col>
      <xdr:colOff>114300</xdr:colOff>
      <xdr:row>58</xdr:row>
      <xdr:rowOff>134363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65164"/>
          <a:ext cx="889000" cy="1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71093</xdr:rowOff>
    </xdr:from>
    <xdr:to>
      <xdr:col>24</xdr:col>
      <xdr:colOff>114300</xdr:colOff>
      <xdr:row>59</xdr:row>
      <xdr:rowOff>1243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157470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3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74728</xdr:rowOff>
    </xdr:from>
    <xdr:to>
      <xdr:col>20</xdr:col>
      <xdr:colOff>38100</xdr:colOff>
      <xdr:row>59</xdr:row>
      <xdr:rowOff>4878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167455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1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76804</xdr:rowOff>
    </xdr:from>
    <xdr:to>
      <xdr:col>15</xdr:col>
      <xdr:colOff>101600</xdr:colOff>
      <xdr:row>59</xdr:row>
      <xdr:rowOff>6954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169531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1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70264</xdr:rowOff>
    </xdr:from>
    <xdr:to>
      <xdr:col>10</xdr:col>
      <xdr:colOff>165100</xdr:colOff>
      <xdr:row>59</xdr:row>
      <xdr:rowOff>414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162991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0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83563</xdr:rowOff>
    </xdr:from>
    <xdr:to>
      <xdr:col>6</xdr:col>
      <xdr:colOff>38100</xdr:colOff>
      <xdr:row>59</xdr:row>
      <xdr:rowOff>13713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4840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2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129143</xdr:rowOff>
    </xdr:from>
    <xdr:to>
      <xdr:col>24</xdr:col>
      <xdr:colOff>63500</xdr:colOff>
      <xdr:row>78</xdr:row>
      <xdr:rowOff>49065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30793"/>
          <a:ext cx="838200" cy="9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114156</xdr:rowOff>
    </xdr:from>
    <xdr:to>
      <xdr:col>19</xdr:col>
      <xdr:colOff>177800</xdr:colOff>
      <xdr:row>77</xdr:row>
      <xdr:rowOff>129143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15806"/>
          <a:ext cx="889000" cy="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114156</xdr:rowOff>
    </xdr:from>
    <xdr:to>
      <xdr:col>15</xdr:col>
      <xdr:colOff>50800</xdr:colOff>
      <xdr:row>78</xdr:row>
      <xdr:rowOff>9827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15806"/>
          <a:ext cx="889000" cy="6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168495</xdr:rowOff>
    </xdr:from>
    <xdr:to>
      <xdr:col>10</xdr:col>
      <xdr:colOff>114300</xdr:colOff>
      <xdr:row>78</xdr:row>
      <xdr:rowOff>9827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70145"/>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169715</xdr:rowOff>
    </xdr:from>
    <xdr:to>
      <xdr:col>24</xdr:col>
      <xdr:colOff>114300</xdr:colOff>
      <xdr:row>78</xdr:row>
      <xdr:rowOff>99865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78343</xdr:rowOff>
    </xdr:from>
    <xdr:to>
      <xdr:col>20</xdr:col>
      <xdr:colOff>38100</xdr:colOff>
      <xdr:row>78</xdr:row>
      <xdr:rowOff>8493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7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25020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5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63356</xdr:rowOff>
    </xdr:from>
    <xdr:to>
      <xdr:col>15</xdr:col>
      <xdr:colOff>101600</xdr:colOff>
      <xdr:row>77</xdr:row>
      <xdr:rowOff>164956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10033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4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130477</xdr:rowOff>
    </xdr:from>
    <xdr:to>
      <xdr:col>10</xdr:col>
      <xdr:colOff>165100</xdr:colOff>
      <xdr:row>78</xdr:row>
      <xdr:rowOff>60627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77154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0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117695</xdr:rowOff>
    </xdr:from>
    <xdr:to>
      <xdr:col>6</xdr:col>
      <xdr:colOff>38100</xdr:colOff>
      <xdr:row>78</xdr:row>
      <xdr:rowOff>47845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64372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9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61649</xdr:rowOff>
    </xdr:from>
    <xdr:to>
      <xdr:col>24</xdr:col>
      <xdr:colOff>63500</xdr:colOff>
      <xdr:row>94</xdr:row>
      <xdr:rowOff>74744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77949"/>
          <a:ext cx="8382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1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74744</xdr:rowOff>
    </xdr:from>
    <xdr:to>
      <xdr:col>19</xdr:col>
      <xdr:colOff>177800</xdr:colOff>
      <xdr:row>94</xdr:row>
      <xdr:rowOff>145002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191044"/>
          <a:ext cx="889000" cy="7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58644</xdr:rowOff>
    </xdr:from>
    <xdr:to>
      <xdr:col>15</xdr:col>
      <xdr:colOff>50800</xdr:colOff>
      <xdr:row>94</xdr:row>
      <xdr:rowOff>145002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174944"/>
          <a:ext cx="889000" cy="8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58644</xdr:rowOff>
    </xdr:from>
    <xdr:to>
      <xdr:col>10</xdr:col>
      <xdr:colOff>114300</xdr:colOff>
      <xdr:row>95</xdr:row>
      <xdr:rowOff>2561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174944"/>
          <a:ext cx="8890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10849</xdr:rowOff>
    </xdr:from>
    <xdr:to>
      <xdr:col>24</xdr:col>
      <xdr:colOff>114300</xdr:colOff>
      <xdr:row>94</xdr:row>
      <xdr:rowOff>112449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2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33726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7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23944</xdr:rowOff>
    </xdr:from>
    <xdr:to>
      <xdr:col>20</xdr:col>
      <xdr:colOff>38100</xdr:colOff>
      <xdr:row>94</xdr:row>
      <xdr:rowOff>125544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4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142071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94202</xdr:rowOff>
    </xdr:from>
    <xdr:to>
      <xdr:col>15</xdr:col>
      <xdr:colOff>101600</xdr:colOff>
      <xdr:row>95</xdr:row>
      <xdr:rowOff>24352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40879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8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7844</xdr:rowOff>
    </xdr:from>
    <xdr:to>
      <xdr:col>10</xdr:col>
      <xdr:colOff>165100</xdr:colOff>
      <xdr:row>94</xdr:row>
      <xdr:rowOff>109444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2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125971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89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123211</xdr:rowOff>
    </xdr:from>
    <xdr:to>
      <xdr:col>6</xdr:col>
      <xdr:colOff>38100</xdr:colOff>
      <xdr:row>95</xdr:row>
      <xdr:rowOff>53361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3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69888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147017</xdr:rowOff>
    </xdr:from>
    <xdr:to>
      <xdr:col>55</xdr:col>
      <xdr:colOff>0</xdr:colOff>
      <xdr:row>36</xdr:row>
      <xdr:rowOff>7743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47767"/>
          <a:ext cx="838200" cy="3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147017</xdr:rowOff>
    </xdr:from>
    <xdr:to>
      <xdr:col>50</xdr:col>
      <xdr:colOff>114300</xdr:colOff>
      <xdr:row>36</xdr:row>
      <xdr:rowOff>82531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47767"/>
          <a:ext cx="889000" cy="10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82531</xdr:rowOff>
    </xdr:from>
    <xdr:to>
      <xdr:col>45</xdr:col>
      <xdr:colOff>177800</xdr:colOff>
      <xdr:row>36</xdr:row>
      <xdr:rowOff>107302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54731"/>
          <a:ext cx="889000" cy="2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107302</xdr:rowOff>
    </xdr:from>
    <xdr:to>
      <xdr:col>41</xdr:col>
      <xdr:colOff>50800</xdr:colOff>
      <xdr:row>36</xdr:row>
      <xdr:rowOff>107443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79502"/>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128393</xdr:rowOff>
    </xdr:from>
    <xdr:to>
      <xdr:col>55</xdr:col>
      <xdr:colOff>50800</xdr:colOff>
      <xdr:row>36</xdr:row>
      <xdr:rowOff>58543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151270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8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96217</xdr:rowOff>
    </xdr:from>
    <xdr:to>
      <xdr:col>50</xdr:col>
      <xdr:colOff>165100</xdr:colOff>
      <xdr:row>36</xdr:row>
      <xdr:rowOff>26367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42894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7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31731</xdr:rowOff>
    </xdr:from>
    <xdr:to>
      <xdr:col>46</xdr:col>
      <xdr:colOff>38100</xdr:colOff>
      <xdr:row>36</xdr:row>
      <xdr:rowOff>133331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149858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7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56502</xdr:rowOff>
    </xdr:from>
    <xdr:to>
      <xdr:col>41</xdr:col>
      <xdr:colOff>101600</xdr:colOff>
      <xdr:row>36</xdr:row>
      <xdr:rowOff>158102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3179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0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56643</xdr:rowOff>
    </xdr:from>
    <xdr:to>
      <xdr:col>36</xdr:col>
      <xdr:colOff>165100</xdr:colOff>
      <xdr:row>36</xdr:row>
      <xdr:rowOff>158243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2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3320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0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71925</xdr:rowOff>
    </xdr:from>
    <xdr:to>
      <xdr:col>55</xdr:col>
      <xdr:colOff>0</xdr:colOff>
      <xdr:row>58</xdr:row>
      <xdr:rowOff>108295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16025"/>
          <a:ext cx="8382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78003</xdr:rowOff>
    </xdr:from>
    <xdr:to>
      <xdr:col>50</xdr:col>
      <xdr:colOff>114300</xdr:colOff>
      <xdr:row>58</xdr:row>
      <xdr:rowOff>108295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22103"/>
          <a:ext cx="889000" cy="3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58877</xdr:rowOff>
    </xdr:from>
    <xdr:to>
      <xdr:col>45</xdr:col>
      <xdr:colOff>177800</xdr:colOff>
      <xdr:row>58</xdr:row>
      <xdr:rowOff>78003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02977"/>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137284</xdr:rowOff>
    </xdr:from>
    <xdr:to>
      <xdr:col>41</xdr:col>
      <xdr:colOff>50800</xdr:colOff>
      <xdr:row>58</xdr:row>
      <xdr:rowOff>58877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09934"/>
          <a:ext cx="889000" cy="9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21125</xdr:rowOff>
    </xdr:from>
    <xdr:to>
      <xdr:col>55</xdr:col>
      <xdr:colOff>50800</xdr:colOff>
      <xdr:row>58</xdr:row>
      <xdr:rowOff>122725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107502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57495</xdr:rowOff>
    </xdr:from>
    <xdr:to>
      <xdr:col>50</xdr:col>
      <xdr:colOff>165100</xdr:colOff>
      <xdr:row>58</xdr:row>
      <xdr:rowOff>159095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150222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27203</xdr:rowOff>
    </xdr:from>
    <xdr:to>
      <xdr:col>46</xdr:col>
      <xdr:colOff>38100</xdr:colOff>
      <xdr:row>58</xdr:row>
      <xdr:rowOff>128803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119930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6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8077</xdr:rowOff>
    </xdr:from>
    <xdr:to>
      <xdr:col>41</xdr:col>
      <xdr:colOff>101600</xdr:colOff>
      <xdr:row>58</xdr:row>
      <xdr:rowOff>109677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100804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4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86484</xdr:rowOff>
    </xdr:from>
    <xdr:to>
      <xdr:col>36</xdr:col>
      <xdr:colOff>165100</xdr:colOff>
      <xdr:row>58</xdr:row>
      <xdr:rowOff>16634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5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33161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3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3609</xdr:rowOff>
    </xdr:from>
    <xdr:to>
      <xdr:col>55</xdr:col>
      <xdr:colOff>0</xdr:colOff>
      <xdr:row>79</xdr:row>
      <xdr:rowOff>40661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48159"/>
          <a:ext cx="8382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117703</xdr:rowOff>
    </xdr:from>
    <xdr:to>
      <xdr:col>50</xdr:col>
      <xdr:colOff>114300</xdr:colOff>
      <xdr:row>79</xdr:row>
      <xdr:rowOff>3609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90803"/>
          <a:ext cx="889000" cy="5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75487</xdr:rowOff>
    </xdr:from>
    <xdr:to>
      <xdr:col>45</xdr:col>
      <xdr:colOff>177800</xdr:colOff>
      <xdr:row>78</xdr:row>
      <xdr:rowOff>117703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48587"/>
          <a:ext cx="889000" cy="4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134928</xdr:rowOff>
    </xdr:from>
    <xdr:to>
      <xdr:col>41</xdr:col>
      <xdr:colOff>50800</xdr:colOff>
      <xdr:row>78</xdr:row>
      <xdr:rowOff>75487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165128"/>
          <a:ext cx="889000" cy="28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161311</xdr:rowOff>
    </xdr:from>
    <xdr:to>
      <xdr:col>55</xdr:col>
      <xdr:colOff>50800</xdr:colOff>
      <xdr:row>79</xdr:row>
      <xdr:rowOff>91461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76238</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124259</xdr:rowOff>
    </xdr:from>
    <xdr:to>
      <xdr:col>50</xdr:col>
      <xdr:colOff>165100</xdr:colOff>
      <xdr:row>79</xdr:row>
      <xdr:rowOff>54409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45536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66903</xdr:rowOff>
    </xdr:from>
    <xdr:to>
      <xdr:col>46</xdr:col>
      <xdr:colOff>38100</xdr:colOff>
      <xdr:row>78</xdr:row>
      <xdr:rowOff>168503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159630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24687</xdr:rowOff>
    </xdr:from>
    <xdr:to>
      <xdr:col>41</xdr:col>
      <xdr:colOff>101600</xdr:colOff>
      <xdr:row>78</xdr:row>
      <xdr:rowOff>126287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117414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4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84128</xdr:rowOff>
    </xdr:from>
    <xdr:to>
      <xdr:col>36</xdr:col>
      <xdr:colOff>165100</xdr:colOff>
      <xdr:row>77</xdr:row>
      <xdr:rowOff>14278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30806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88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75454</xdr:rowOff>
    </xdr:from>
    <xdr:to>
      <xdr:col>55</xdr:col>
      <xdr:colOff>0</xdr:colOff>
      <xdr:row>98</xdr:row>
      <xdr:rowOff>125138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77554"/>
          <a:ext cx="838200" cy="4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116140</xdr:rowOff>
    </xdr:from>
    <xdr:to>
      <xdr:col>50</xdr:col>
      <xdr:colOff>114300</xdr:colOff>
      <xdr:row>98</xdr:row>
      <xdr:rowOff>125138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18240"/>
          <a:ext cx="8890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116140</xdr:rowOff>
    </xdr:from>
    <xdr:to>
      <xdr:col>45</xdr:col>
      <xdr:colOff>177800</xdr:colOff>
      <xdr:row>98</xdr:row>
      <xdr:rowOff>116691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18240"/>
          <a:ext cx="8890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116691</xdr:rowOff>
    </xdr:from>
    <xdr:to>
      <xdr:col>41</xdr:col>
      <xdr:colOff>50800</xdr:colOff>
      <xdr:row>98</xdr:row>
      <xdr:rowOff>129989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18791"/>
          <a:ext cx="889000" cy="1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24654</xdr:rowOff>
    </xdr:from>
    <xdr:to>
      <xdr:col>55</xdr:col>
      <xdr:colOff>50800</xdr:colOff>
      <xdr:row>98</xdr:row>
      <xdr:rowOff>126254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161014</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74338</xdr:rowOff>
    </xdr:from>
    <xdr:to>
      <xdr:col>50</xdr:col>
      <xdr:colOff>165100</xdr:colOff>
      <xdr:row>99</xdr:row>
      <xdr:rowOff>4488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7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167065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65340</xdr:rowOff>
    </xdr:from>
    <xdr:to>
      <xdr:col>46</xdr:col>
      <xdr:colOff>38100</xdr:colOff>
      <xdr:row>98</xdr:row>
      <xdr:rowOff>166940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6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158067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6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65891</xdr:rowOff>
    </xdr:from>
    <xdr:to>
      <xdr:col>41</xdr:col>
      <xdr:colOff>101600</xdr:colOff>
      <xdr:row>98</xdr:row>
      <xdr:rowOff>167491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6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158618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6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79189</xdr:rowOff>
    </xdr:from>
    <xdr:to>
      <xdr:col>36</xdr:col>
      <xdr:colOff>165100</xdr:colOff>
      <xdr:row>99</xdr:row>
      <xdr:rowOff>9339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8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7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124481</xdr:rowOff>
    </xdr:from>
    <xdr:to>
      <xdr:col>85</xdr:col>
      <xdr:colOff>127000</xdr:colOff>
      <xdr:row>77</xdr:row>
      <xdr:rowOff>163326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26131"/>
          <a:ext cx="838200" cy="3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163326</xdr:rowOff>
    </xdr:from>
    <xdr:to>
      <xdr:col>81</xdr:col>
      <xdr:colOff>50800</xdr:colOff>
      <xdr:row>78</xdr:row>
      <xdr:rowOff>13143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64976"/>
          <a:ext cx="889000" cy="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13143</xdr:rowOff>
    </xdr:from>
    <xdr:to>
      <xdr:col>76</xdr:col>
      <xdr:colOff>114300</xdr:colOff>
      <xdr:row>78</xdr:row>
      <xdr:rowOff>33079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86243"/>
          <a:ext cx="889000" cy="1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33079</xdr:rowOff>
    </xdr:from>
    <xdr:to>
      <xdr:col>71</xdr:col>
      <xdr:colOff>177800</xdr:colOff>
      <xdr:row>78</xdr:row>
      <xdr:rowOff>35598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406179"/>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73681</xdr:rowOff>
    </xdr:from>
    <xdr:to>
      <xdr:col>85</xdr:col>
      <xdr:colOff>177800</xdr:colOff>
      <xdr:row>78</xdr:row>
      <xdr:rowOff>3831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52108</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5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112526</xdr:rowOff>
    </xdr:from>
    <xdr:to>
      <xdr:col>81</xdr:col>
      <xdr:colOff>101600</xdr:colOff>
      <xdr:row>78</xdr:row>
      <xdr:rowOff>42676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1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33803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340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133793</xdr:rowOff>
    </xdr:from>
    <xdr:to>
      <xdr:col>76</xdr:col>
      <xdr:colOff>165100</xdr:colOff>
      <xdr:row>78</xdr:row>
      <xdr:rowOff>63943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3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55070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342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153729</xdr:rowOff>
    </xdr:from>
    <xdr:to>
      <xdr:col>72</xdr:col>
      <xdr:colOff>38100</xdr:colOff>
      <xdr:row>78</xdr:row>
      <xdr:rowOff>83879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5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75006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4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156248</xdr:rowOff>
    </xdr:from>
    <xdr:to>
      <xdr:col>67</xdr:col>
      <xdr:colOff>101600</xdr:colOff>
      <xdr:row>78</xdr:row>
      <xdr:rowOff>86398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77525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77727</xdr:rowOff>
    </xdr:from>
    <xdr:to>
      <xdr:col>85</xdr:col>
      <xdr:colOff>127000</xdr:colOff>
      <xdr:row>98</xdr:row>
      <xdr:rowOff>135910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79827"/>
          <a:ext cx="838200" cy="5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77727</xdr:rowOff>
    </xdr:from>
    <xdr:to>
      <xdr:col>81</xdr:col>
      <xdr:colOff>50800</xdr:colOff>
      <xdr:row>98</xdr:row>
      <xdr:rowOff>137632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79827"/>
          <a:ext cx="889000" cy="5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34671</xdr:rowOff>
    </xdr:from>
    <xdr:to>
      <xdr:col>76</xdr:col>
      <xdr:colOff>114300</xdr:colOff>
      <xdr:row>98</xdr:row>
      <xdr:rowOff>137632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36771"/>
          <a:ext cx="889000" cy="10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11753</xdr:rowOff>
    </xdr:from>
    <xdr:to>
      <xdr:col>71</xdr:col>
      <xdr:colOff>177800</xdr:colOff>
      <xdr:row>98</xdr:row>
      <xdr:rowOff>34671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13853"/>
          <a:ext cx="8890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85110</xdr:rowOff>
    </xdr:from>
    <xdr:to>
      <xdr:col>85</xdr:col>
      <xdr:colOff>177800</xdr:colOff>
      <xdr:row>99</xdr:row>
      <xdr:rowOff>15260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26927</xdr:rowOff>
    </xdr:from>
    <xdr:to>
      <xdr:col>81</xdr:col>
      <xdr:colOff>101600</xdr:colOff>
      <xdr:row>98</xdr:row>
      <xdr:rowOff>128527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119654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86832</xdr:rowOff>
    </xdr:from>
    <xdr:to>
      <xdr:col>76</xdr:col>
      <xdr:colOff>165100</xdr:colOff>
      <xdr:row>99</xdr:row>
      <xdr:rowOff>16982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8109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98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155321</xdr:rowOff>
    </xdr:from>
    <xdr:to>
      <xdr:col>72</xdr:col>
      <xdr:colOff>38100</xdr:colOff>
      <xdr:row>98</xdr:row>
      <xdr:rowOff>85471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8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101998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56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132403</xdr:rowOff>
    </xdr:from>
    <xdr:to>
      <xdr:col>67</xdr:col>
      <xdr:colOff>101600</xdr:colOff>
      <xdr:row>98</xdr:row>
      <xdr:rowOff>62553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6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53680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85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178</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86728"/>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65003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75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120828</xdr:rowOff>
    </xdr:from>
    <xdr:to>
      <xdr:col>98</xdr:col>
      <xdr:colOff>38100</xdr:colOff>
      <xdr:row>39</xdr:row>
      <xdr:rowOff>50978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67505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4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102255</xdr:rowOff>
    </xdr:from>
    <xdr:to>
      <xdr:col>116</xdr:col>
      <xdr:colOff>63500</xdr:colOff>
      <xdr:row>58</xdr:row>
      <xdr:rowOff>105959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46355"/>
          <a:ext cx="8382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102255</xdr:rowOff>
    </xdr:from>
    <xdr:to>
      <xdr:col>111</xdr:col>
      <xdr:colOff>177800</xdr:colOff>
      <xdr:row>58</xdr:row>
      <xdr:rowOff>107719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46355"/>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107719</xdr:rowOff>
    </xdr:from>
    <xdr:to>
      <xdr:col>107</xdr:col>
      <xdr:colOff>50800</xdr:colOff>
      <xdr:row>58</xdr:row>
      <xdr:rowOff>108748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51819"/>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108748</xdr:rowOff>
    </xdr:from>
    <xdr:to>
      <xdr:col>102</xdr:col>
      <xdr:colOff>114300</xdr:colOff>
      <xdr:row>58</xdr:row>
      <xdr:rowOff>109525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52848"/>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55159</xdr:rowOff>
    </xdr:from>
    <xdr:to>
      <xdr:col>116</xdr:col>
      <xdr:colOff>114300</xdr:colOff>
      <xdr:row>58</xdr:row>
      <xdr:rowOff>156759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141536</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1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51455</xdr:rowOff>
    </xdr:from>
    <xdr:to>
      <xdr:col>112</xdr:col>
      <xdr:colOff>38100</xdr:colOff>
      <xdr:row>58</xdr:row>
      <xdr:rowOff>153055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144182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8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56919</xdr:rowOff>
    </xdr:from>
    <xdr:to>
      <xdr:col>107</xdr:col>
      <xdr:colOff>101600</xdr:colOff>
      <xdr:row>58</xdr:row>
      <xdr:rowOff>158519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9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57948</xdr:rowOff>
    </xdr:from>
    <xdr:to>
      <xdr:col>102</xdr:col>
      <xdr:colOff>165100</xdr:colOff>
      <xdr:row>58</xdr:row>
      <xdr:rowOff>159548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150675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9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58725</xdr:rowOff>
    </xdr:from>
    <xdr:to>
      <xdr:col>98</xdr:col>
      <xdr:colOff>38100</xdr:colOff>
      <xdr:row>58</xdr:row>
      <xdr:rowOff>160325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151452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9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109074</xdr:rowOff>
    </xdr:from>
    <xdr:to>
      <xdr:col>116</xdr:col>
      <xdr:colOff>63500</xdr:colOff>
      <xdr:row>77</xdr:row>
      <xdr:rowOff>133100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310724"/>
          <a:ext cx="838200" cy="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133100</xdr:rowOff>
    </xdr:from>
    <xdr:to>
      <xdr:col>111</xdr:col>
      <xdr:colOff>177800</xdr:colOff>
      <xdr:row>77</xdr:row>
      <xdr:rowOff>138481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334750"/>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138481</xdr:rowOff>
    </xdr:from>
    <xdr:to>
      <xdr:col>107</xdr:col>
      <xdr:colOff>50800</xdr:colOff>
      <xdr:row>77</xdr:row>
      <xdr:rowOff>150957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340131"/>
          <a:ext cx="8890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150957</xdr:rowOff>
    </xdr:from>
    <xdr:to>
      <xdr:col>102</xdr:col>
      <xdr:colOff>114300</xdr:colOff>
      <xdr:row>77</xdr:row>
      <xdr:rowOff>156744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352607"/>
          <a:ext cx="889000" cy="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126593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58274</xdr:rowOff>
    </xdr:from>
    <xdr:to>
      <xdr:col>116</xdr:col>
      <xdr:colOff>114300</xdr:colOff>
      <xdr:row>77</xdr:row>
      <xdr:rowOff>159874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5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36701</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23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82300</xdr:rowOff>
    </xdr:from>
    <xdr:to>
      <xdr:col>112</xdr:col>
      <xdr:colOff>38100</xdr:colOff>
      <xdr:row>78</xdr:row>
      <xdr:rowOff>12450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8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3577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3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87681</xdr:rowOff>
    </xdr:from>
    <xdr:to>
      <xdr:col>107</xdr:col>
      <xdr:colOff>101600</xdr:colOff>
      <xdr:row>78</xdr:row>
      <xdr:rowOff>17831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8958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3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100157</xdr:rowOff>
    </xdr:from>
    <xdr:to>
      <xdr:col>102</xdr:col>
      <xdr:colOff>165100</xdr:colOff>
      <xdr:row>78</xdr:row>
      <xdr:rowOff>30307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3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21434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39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105944</xdr:rowOff>
    </xdr:from>
    <xdr:to>
      <xdr:col>98</xdr:col>
      <xdr:colOff>38100</xdr:colOff>
      <xdr:row>78</xdr:row>
      <xdr:rowOff>36094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3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27221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4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扶助費・補助費等以外の数値は類似団体平均を下回っているが、補助費等が平均を上回っている要因については、病院・特別養護老人ホーム・簡易水道事業等の公営企業会計への負担金や、ごみ処理及び消防業務に係る一部事務組合・広域連合への負担金が多額なためである。今後は住民サービスの維持・向上に配慮しながら、公営企業等の健全経営について関係団体と協議を進め、数値の低減を図っていく。</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維持補修費が前年度から</a:t>
          </a:r>
          <a:r>
            <a:rPr kumimoji="1" lang="en-US" altLang="ja-JP" sz="1100" baseline="0">
              <a:latin typeface="ＭＳ Ｐゴシック" panose="020B0600070205080204" pitchFamily="50" charset="-128"/>
              <a:ea typeface="ＭＳ Ｐゴシック" panose="020B0600070205080204" pitchFamily="50" charset="-128"/>
            </a:rPr>
            <a:t>19,985</a:t>
          </a:r>
          <a:r>
            <a:rPr kumimoji="1" lang="ja-JP" altLang="en-US" sz="1100" baseline="0">
              <a:latin typeface="ＭＳ Ｐゴシック" panose="020B0600070205080204" pitchFamily="50" charset="-128"/>
              <a:ea typeface="ＭＳ Ｐゴシック" panose="020B0600070205080204" pitchFamily="50" charset="-128"/>
            </a:rPr>
            <a:t>円減少した要因については、記録的な小雪により除排雪費用が大幅に減少したためである。今後も既存施設の老朽化対策が急務となっていることから、公共施設等総合管理計画に基づき、計画的な公共施設の統廃合・除却・長寿命化を進め、維持補修費の抑制と普通建設事業費（更新）の平準化を図っていく。</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普通建設事業費のうち新規整備が減少した要因については、</a:t>
          </a:r>
          <a:r>
            <a:rPr kumimoji="1" lang="en-US" altLang="ja-JP" sz="1100" baseline="0">
              <a:latin typeface="ＭＳ Ｐゴシック" panose="020B0600070205080204" pitchFamily="50" charset="-128"/>
              <a:ea typeface="ＭＳ Ｐゴシック" panose="020B0600070205080204" pitchFamily="50" charset="-128"/>
            </a:rPr>
            <a:t>H30</a:t>
          </a:r>
          <a:r>
            <a:rPr kumimoji="1" lang="ja-JP" altLang="en-US" sz="1100" baseline="0">
              <a:latin typeface="ＭＳ Ｐゴシック" panose="020B0600070205080204" pitchFamily="50" charset="-128"/>
              <a:ea typeface="ＭＳ Ｐゴシック" panose="020B0600070205080204" pitchFamily="50" charset="-128"/>
            </a:rPr>
            <a:t>に多目的活性化施設及び郷土資料館収蔵庫整備を実施したためである。うち更新整備が大幅に増加した要因としては、中央公民館・スポーツセンターの長寿命化工事</a:t>
          </a:r>
          <a:r>
            <a:rPr kumimoji="1" lang="en-US" altLang="ja-JP" sz="1100" baseline="0">
              <a:latin typeface="ＭＳ Ｐゴシック" panose="020B0600070205080204" pitchFamily="50" charset="-128"/>
              <a:ea typeface="ＭＳ Ｐゴシック" panose="020B0600070205080204" pitchFamily="50" charset="-128"/>
            </a:rPr>
            <a:t>302</a:t>
          </a:r>
          <a:r>
            <a:rPr kumimoji="1" lang="ja-JP" altLang="en-US" sz="1100" baseline="0">
              <a:latin typeface="ＭＳ Ｐゴシック" panose="020B0600070205080204" pitchFamily="50" charset="-128"/>
              <a:ea typeface="ＭＳ Ｐゴシック" panose="020B0600070205080204" pitchFamily="50" charset="-128"/>
            </a:rPr>
            <a:t>百万円を実施したことによるものであるが、今後も港団地建替など大規模な更新や長寿命化工事を予定しているため、公共施設等総合管理計画に基づき計画的な整備を進めていく。</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公債費については、現状では類似団体平均を下回っているが、平成</a:t>
          </a:r>
          <a:r>
            <a:rPr kumimoji="1" lang="en-US" altLang="ja-JP" sz="1100" baseline="0">
              <a:latin typeface="ＭＳ Ｐゴシック" panose="020B0600070205080204" pitchFamily="50" charset="-128"/>
              <a:ea typeface="ＭＳ Ｐゴシック" panose="020B0600070205080204" pitchFamily="50" charset="-128"/>
            </a:rPr>
            <a:t>24</a:t>
          </a:r>
          <a:r>
            <a:rPr kumimoji="1" lang="ja-JP" altLang="en-US" sz="1100" baseline="0">
              <a:latin typeface="ＭＳ Ｐゴシック" panose="020B0600070205080204" pitchFamily="50" charset="-128"/>
              <a:ea typeface="ＭＳ Ｐゴシック" panose="020B0600070205080204" pitchFamily="50" charset="-128"/>
            </a:rPr>
            <a:t>～</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年度に実施した北海道新幹線開業に伴う駅周辺整備に係る起債償還の影響で、今後も数値の上昇が見込まれるため、「第</a:t>
          </a:r>
          <a:r>
            <a:rPr kumimoji="1" lang="en-US" altLang="ja-JP" sz="1100" baseline="0">
              <a:latin typeface="ＭＳ Ｐゴシック" panose="020B0600070205080204" pitchFamily="50" charset="-128"/>
              <a:ea typeface="ＭＳ Ｐゴシック" panose="020B0600070205080204" pitchFamily="50" charset="-128"/>
            </a:rPr>
            <a:t>6</a:t>
          </a:r>
          <a:r>
            <a:rPr kumimoji="1" lang="ja-JP" altLang="en-US" sz="1100" baseline="0">
              <a:latin typeface="ＭＳ Ｐゴシック" panose="020B0600070205080204" pitchFamily="50" charset="-128"/>
              <a:ea typeface="ＭＳ Ｐゴシック" panose="020B0600070205080204" pitchFamily="50" charset="-128"/>
            </a:rPr>
            <a:t>次振興計画（</a:t>
          </a:r>
          <a:r>
            <a:rPr kumimoji="1" lang="en-US" altLang="ja-JP" sz="1100" baseline="0">
              <a:latin typeface="ＭＳ Ｐゴシック" panose="020B0600070205080204" pitchFamily="50" charset="-128"/>
              <a:ea typeface="ＭＳ Ｐゴシック" panose="020B0600070205080204" pitchFamily="50" charset="-128"/>
            </a:rPr>
            <a:t>H26</a:t>
          </a:r>
          <a:r>
            <a:rPr kumimoji="1" lang="ja-JP" altLang="en-US" sz="1100" baseline="0">
              <a:latin typeface="ＭＳ Ｐゴシック" panose="020B0600070205080204" pitchFamily="50" charset="-128"/>
              <a:ea typeface="ＭＳ Ｐゴシック" panose="020B0600070205080204" pitchFamily="50" charset="-128"/>
            </a:rPr>
            <a:t>～</a:t>
          </a:r>
          <a:r>
            <a:rPr kumimoji="1" lang="en-US" altLang="ja-JP" sz="1100" baseline="0">
              <a:latin typeface="ＭＳ Ｐゴシック" panose="020B0600070205080204" pitchFamily="50" charset="-128"/>
              <a:ea typeface="ＭＳ Ｐゴシック" panose="020B0600070205080204" pitchFamily="50" charset="-128"/>
            </a:rPr>
            <a:t>R5</a:t>
          </a:r>
          <a:r>
            <a:rPr kumimoji="1" lang="ja-JP" altLang="en-US" sz="1100" baseline="0">
              <a:latin typeface="ＭＳ Ｐゴシック" panose="020B0600070205080204" pitchFamily="50" charset="-128"/>
              <a:ea typeface="ＭＳ Ｐゴシック" panose="020B0600070205080204" pitchFamily="50" charset="-128"/>
            </a:rPr>
            <a:t>）」に基づき計画的な起債借入に努め、数値の上昇抑制を図っていく。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北海道木古内町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4,066
4,043
221.87
4,248,120
4,188,080
58,815
2,592,675
5,580,181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13488</xdr:rowOff>
    </xdr:from>
    <xdr:to>
      <xdr:col>24</xdr:col>
      <xdr:colOff>63500</xdr:colOff>
      <xdr:row>38</xdr:row>
      <xdr:rowOff>19038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28588"/>
          <a:ext cx="8382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19038</xdr:rowOff>
    </xdr:from>
    <xdr:to>
      <xdr:col>19</xdr:col>
      <xdr:colOff>177800</xdr:colOff>
      <xdr:row>38</xdr:row>
      <xdr:rowOff>23533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34138"/>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23533</xdr:rowOff>
    </xdr:from>
    <xdr:to>
      <xdr:col>15</xdr:col>
      <xdr:colOff>50800</xdr:colOff>
      <xdr:row>38</xdr:row>
      <xdr:rowOff>36195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38633"/>
          <a:ext cx="8890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24016</xdr:rowOff>
    </xdr:from>
    <xdr:to>
      <xdr:col>10</xdr:col>
      <xdr:colOff>114300</xdr:colOff>
      <xdr:row>38</xdr:row>
      <xdr:rowOff>36195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39116"/>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134138</xdr:rowOff>
    </xdr:from>
    <xdr:to>
      <xdr:col>24</xdr:col>
      <xdr:colOff>114300</xdr:colOff>
      <xdr:row>38</xdr:row>
      <xdr:rowOff>64288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60889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139687</xdr:rowOff>
    </xdr:from>
    <xdr:to>
      <xdr:col>20</xdr:col>
      <xdr:colOff>38100</xdr:colOff>
      <xdr:row>38</xdr:row>
      <xdr:rowOff>69838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833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60965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144183</xdr:rowOff>
    </xdr:from>
    <xdr:to>
      <xdr:col>15</xdr:col>
      <xdr:colOff>101600</xdr:colOff>
      <xdr:row>38</xdr:row>
      <xdr:rowOff>74333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65460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156845</xdr:rowOff>
    </xdr:from>
    <xdr:to>
      <xdr:col>10</xdr:col>
      <xdr:colOff>165100</xdr:colOff>
      <xdr:row>38</xdr:row>
      <xdr:rowOff>86995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78122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9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144666</xdr:rowOff>
    </xdr:from>
    <xdr:to>
      <xdr:col>6</xdr:col>
      <xdr:colOff>38100</xdr:colOff>
      <xdr:row>38</xdr:row>
      <xdr:rowOff>74816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65943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77289</xdr:rowOff>
    </xdr:from>
    <xdr:to>
      <xdr:col>24</xdr:col>
      <xdr:colOff>63500</xdr:colOff>
      <xdr:row>58</xdr:row>
      <xdr:rowOff>78719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21389"/>
          <a:ext cx="8382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76524</xdr:rowOff>
    </xdr:from>
    <xdr:to>
      <xdr:col>19</xdr:col>
      <xdr:colOff>177800</xdr:colOff>
      <xdr:row>58</xdr:row>
      <xdr:rowOff>77289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020624"/>
          <a:ext cx="889000" cy="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4326</xdr:rowOff>
    </xdr:from>
    <xdr:to>
      <xdr:col>15</xdr:col>
      <xdr:colOff>50800</xdr:colOff>
      <xdr:row>58</xdr:row>
      <xdr:rowOff>76524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48426"/>
          <a:ext cx="889000" cy="7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4326</xdr:rowOff>
    </xdr:from>
    <xdr:to>
      <xdr:col>10</xdr:col>
      <xdr:colOff>114300</xdr:colOff>
      <xdr:row>58</xdr:row>
      <xdr:rowOff>13192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48426"/>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27919</xdr:rowOff>
    </xdr:from>
    <xdr:to>
      <xdr:col>24</xdr:col>
      <xdr:colOff>114300</xdr:colOff>
      <xdr:row>58</xdr:row>
      <xdr:rowOff>129519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7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114296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26489</xdr:rowOff>
    </xdr:from>
    <xdr:to>
      <xdr:col>20</xdr:col>
      <xdr:colOff>38100</xdr:colOff>
      <xdr:row>58</xdr:row>
      <xdr:rowOff>128089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119216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25724</xdr:rowOff>
    </xdr:from>
    <xdr:to>
      <xdr:col>15</xdr:col>
      <xdr:colOff>101600</xdr:colOff>
      <xdr:row>58</xdr:row>
      <xdr:rowOff>127324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118451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124976</xdr:rowOff>
    </xdr:from>
    <xdr:to>
      <xdr:col>10</xdr:col>
      <xdr:colOff>165100</xdr:colOff>
      <xdr:row>58</xdr:row>
      <xdr:rowOff>55126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46253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99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133842</xdr:rowOff>
    </xdr:from>
    <xdr:to>
      <xdr:col>6</xdr:col>
      <xdr:colOff>38100</xdr:colOff>
      <xdr:row>58</xdr:row>
      <xdr:rowOff>63992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55119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99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118430</xdr:rowOff>
    </xdr:from>
    <xdr:to>
      <xdr:col>24</xdr:col>
      <xdr:colOff>63500</xdr:colOff>
      <xdr:row>77</xdr:row>
      <xdr:rowOff>25440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148630"/>
          <a:ext cx="838200" cy="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118430</xdr:rowOff>
    </xdr:from>
    <xdr:to>
      <xdr:col>19</xdr:col>
      <xdr:colOff>177800</xdr:colOff>
      <xdr:row>77</xdr:row>
      <xdr:rowOff>45368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48630"/>
          <a:ext cx="889000" cy="9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12988</xdr:rowOff>
    </xdr:from>
    <xdr:to>
      <xdr:col>15</xdr:col>
      <xdr:colOff>50800</xdr:colOff>
      <xdr:row>77</xdr:row>
      <xdr:rowOff>45368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14638"/>
          <a:ext cx="889000" cy="3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12988</xdr:rowOff>
    </xdr:from>
    <xdr:to>
      <xdr:col>10</xdr:col>
      <xdr:colOff>114300</xdr:colOff>
      <xdr:row>77</xdr:row>
      <xdr:rowOff>43295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14638"/>
          <a:ext cx="889000" cy="3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146090</xdr:rowOff>
    </xdr:from>
    <xdr:to>
      <xdr:col>24</xdr:col>
      <xdr:colOff>114300</xdr:colOff>
      <xdr:row>77</xdr:row>
      <xdr:rowOff>76240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61017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9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67630</xdr:rowOff>
    </xdr:from>
    <xdr:to>
      <xdr:col>20</xdr:col>
      <xdr:colOff>38100</xdr:colOff>
      <xdr:row>76</xdr:row>
      <xdr:rowOff>169230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160357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19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166018</xdr:rowOff>
    </xdr:from>
    <xdr:to>
      <xdr:col>15</xdr:col>
      <xdr:colOff>101600</xdr:colOff>
      <xdr:row>77</xdr:row>
      <xdr:rowOff>96168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87295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8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133638</xdr:rowOff>
    </xdr:from>
    <xdr:to>
      <xdr:col>10</xdr:col>
      <xdr:colOff>165100</xdr:colOff>
      <xdr:row>77</xdr:row>
      <xdr:rowOff>63788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6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5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163945</xdr:rowOff>
    </xdr:from>
    <xdr:to>
      <xdr:col>6</xdr:col>
      <xdr:colOff>38100</xdr:colOff>
      <xdr:row>77</xdr:row>
      <xdr:rowOff>94095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85222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8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72151</xdr:rowOff>
    </xdr:from>
    <xdr:to>
      <xdr:col>24</xdr:col>
      <xdr:colOff>63500</xdr:colOff>
      <xdr:row>96</xdr:row>
      <xdr:rowOff>100586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531351"/>
          <a:ext cx="838200" cy="2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100586</xdr:rowOff>
    </xdr:from>
    <xdr:to>
      <xdr:col>19</xdr:col>
      <xdr:colOff>177800</xdr:colOff>
      <xdr:row>96</xdr:row>
      <xdr:rowOff>125952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559786"/>
          <a:ext cx="889000" cy="2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125952</xdr:rowOff>
    </xdr:from>
    <xdr:to>
      <xdr:col>15</xdr:col>
      <xdr:colOff>50800</xdr:colOff>
      <xdr:row>96</xdr:row>
      <xdr:rowOff>139441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585152"/>
          <a:ext cx="889000" cy="1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139441</xdr:rowOff>
    </xdr:from>
    <xdr:to>
      <xdr:col>10</xdr:col>
      <xdr:colOff>114300</xdr:colOff>
      <xdr:row>96</xdr:row>
      <xdr:rowOff>141991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598641"/>
          <a:ext cx="8890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21351</xdr:rowOff>
    </xdr:from>
    <xdr:to>
      <xdr:col>24</xdr:col>
      <xdr:colOff>114300</xdr:colOff>
      <xdr:row>96</xdr:row>
      <xdr:rowOff>122951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8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44228</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33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49786</xdr:rowOff>
    </xdr:from>
    <xdr:to>
      <xdr:col>20</xdr:col>
      <xdr:colOff>38100</xdr:colOff>
      <xdr:row>96</xdr:row>
      <xdr:rowOff>151386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0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167913</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28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75152</xdr:rowOff>
    </xdr:from>
    <xdr:to>
      <xdr:col>15</xdr:col>
      <xdr:colOff>101600</xdr:colOff>
      <xdr:row>97</xdr:row>
      <xdr:rowOff>5302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21829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0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88641</xdr:rowOff>
    </xdr:from>
    <xdr:to>
      <xdr:col>10</xdr:col>
      <xdr:colOff>165100</xdr:colOff>
      <xdr:row>97</xdr:row>
      <xdr:rowOff>18791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35318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2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91191</xdr:rowOff>
    </xdr:from>
    <xdr:to>
      <xdr:col>6</xdr:col>
      <xdr:colOff>38100</xdr:colOff>
      <xdr:row>97</xdr:row>
      <xdr:rowOff>21341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5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37868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2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44145</xdr:rowOff>
    </xdr:from>
    <xdr:to>
      <xdr:col>55</xdr:col>
      <xdr:colOff>0</xdr:colOff>
      <xdr:row>39</xdr:row>
      <xdr:rowOff>44158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30695"/>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44158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0619"/>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44310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730619"/>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44259</xdr:rowOff>
    </xdr:from>
    <xdr:to>
      <xdr:col>41</xdr:col>
      <xdr:colOff>50800</xdr:colOff>
      <xdr:row>39</xdr:row>
      <xdr:rowOff>44310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0809"/>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164795</xdr:rowOff>
    </xdr:from>
    <xdr:to>
      <xdr:col>55</xdr:col>
      <xdr:colOff>50800</xdr:colOff>
      <xdr:row>39</xdr:row>
      <xdr:rowOff>94945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164808</xdr:rowOff>
    </xdr:from>
    <xdr:to>
      <xdr:col>50</xdr:col>
      <xdr:colOff>165100</xdr:colOff>
      <xdr:row>39</xdr:row>
      <xdr:rowOff>94958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86085</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85996</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164960</xdr:rowOff>
    </xdr:from>
    <xdr:to>
      <xdr:col>41</xdr:col>
      <xdr:colOff>101600</xdr:colOff>
      <xdr:row>39</xdr:row>
      <xdr:rowOff>95110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86237</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164909</xdr:rowOff>
    </xdr:from>
    <xdr:to>
      <xdr:col>36</xdr:col>
      <xdr:colOff>165100</xdr:colOff>
      <xdr:row>39</xdr:row>
      <xdr:rowOff>95059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86186</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29504</xdr:rowOff>
    </xdr:from>
    <xdr:to>
      <xdr:col>55</xdr:col>
      <xdr:colOff>0</xdr:colOff>
      <xdr:row>59</xdr:row>
      <xdr:rowOff>30096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145054"/>
          <a:ext cx="8382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29504</xdr:rowOff>
    </xdr:from>
    <xdr:to>
      <xdr:col>50</xdr:col>
      <xdr:colOff>114300</xdr:colOff>
      <xdr:row>59</xdr:row>
      <xdr:rowOff>53848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145054"/>
          <a:ext cx="889000" cy="2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53848</xdr:rowOff>
    </xdr:from>
    <xdr:to>
      <xdr:col>45</xdr:col>
      <xdr:colOff>177800</xdr:colOff>
      <xdr:row>59</xdr:row>
      <xdr:rowOff>56054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169398"/>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53774</xdr:rowOff>
    </xdr:from>
    <xdr:to>
      <xdr:col>41</xdr:col>
      <xdr:colOff>50800</xdr:colOff>
      <xdr:row>59</xdr:row>
      <xdr:rowOff>56054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169324"/>
          <a:ext cx="8890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150746</xdr:rowOff>
    </xdr:from>
    <xdr:to>
      <xdr:col>55</xdr:col>
      <xdr:colOff>50800</xdr:colOff>
      <xdr:row>59</xdr:row>
      <xdr:rowOff>80896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9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65673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0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150154</xdr:rowOff>
    </xdr:from>
    <xdr:to>
      <xdr:col>50</xdr:col>
      <xdr:colOff>165100</xdr:colOff>
      <xdr:row>59</xdr:row>
      <xdr:rowOff>80304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71431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3048</xdr:rowOff>
    </xdr:from>
    <xdr:to>
      <xdr:col>46</xdr:col>
      <xdr:colOff>38100</xdr:colOff>
      <xdr:row>59</xdr:row>
      <xdr:rowOff>104648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1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95775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2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5254</xdr:rowOff>
    </xdr:from>
    <xdr:to>
      <xdr:col>41</xdr:col>
      <xdr:colOff>101600</xdr:colOff>
      <xdr:row>59</xdr:row>
      <xdr:rowOff>106854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1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97981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21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2974</xdr:rowOff>
    </xdr:from>
    <xdr:to>
      <xdr:col>36</xdr:col>
      <xdr:colOff>165100</xdr:colOff>
      <xdr:row>59</xdr:row>
      <xdr:rowOff>104574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1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95701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2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6065</xdr:rowOff>
    </xdr:from>
    <xdr:to>
      <xdr:col>55</xdr:col>
      <xdr:colOff>0</xdr:colOff>
      <xdr:row>78</xdr:row>
      <xdr:rowOff>87612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79165"/>
          <a:ext cx="838200" cy="8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6065</xdr:rowOff>
    </xdr:from>
    <xdr:to>
      <xdr:col>50</xdr:col>
      <xdr:colOff>114300</xdr:colOff>
      <xdr:row>78</xdr:row>
      <xdr:rowOff>99120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79165"/>
          <a:ext cx="889000" cy="9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99120</xdr:rowOff>
    </xdr:from>
    <xdr:to>
      <xdr:col>45</xdr:col>
      <xdr:colOff>177800</xdr:colOff>
      <xdr:row>78</xdr:row>
      <xdr:rowOff>106592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72220"/>
          <a:ext cx="889000" cy="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95196</xdr:rowOff>
    </xdr:from>
    <xdr:to>
      <xdr:col>41</xdr:col>
      <xdr:colOff>50800</xdr:colOff>
      <xdr:row>78</xdr:row>
      <xdr:rowOff>106592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68296"/>
          <a:ext cx="889000" cy="1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36812</xdr:rowOff>
    </xdr:from>
    <xdr:to>
      <xdr:col>55</xdr:col>
      <xdr:colOff>50800</xdr:colOff>
      <xdr:row>78</xdr:row>
      <xdr:rowOff>138412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123189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126715</xdr:rowOff>
    </xdr:from>
    <xdr:to>
      <xdr:col>50</xdr:col>
      <xdr:colOff>165100</xdr:colOff>
      <xdr:row>78</xdr:row>
      <xdr:rowOff>56865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47992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2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48320</xdr:rowOff>
    </xdr:from>
    <xdr:to>
      <xdr:col>46</xdr:col>
      <xdr:colOff>38100</xdr:colOff>
      <xdr:row>78</xdr:row>
      <xdr:rowOff>149920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2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141047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1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55792</xdr:rowOff>
    </xdr:from>
    <xdr:to>
      <xdr:col>41</xdr:col>
      <xdr:colOff>101600</xdr:colOff>
      <xdr:row>78</xdr:row>
      <xdr:rowOff>157392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2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148519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44396</xdr:rowOff>
    </xdr:from>
    <xdr:to>
      <xdr:col>36</xdr:col>
      <xdr:colOff>165100</xdr:colOff>
      <xdr:row>78</xdr:row>
      <xdr:rowOff>145996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137123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75995</xdr:rowOff>
    </xdr:from>
    <xdr:to>
      <xdr:col>55</xdr:col>
      <xdr:colOff>0</xdr:colOff>
      <xdr:row>98</xdr:row>
      <xdr:rowOff>87116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78095"/>
          <a:ext cx="838200" cy="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2460</xdr:rowOff>
    </xdr:from>
    <xdr:to>
      <xdr:col>50</xdr:col>
      <xdr:colOff>114300</xdr:colOff>
      <xdr:row>98</xdr:row>
      <xdr:rowOff>87116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804560"/>
          <a:ext cx="889000" cy="8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2460</xdr:rowOff>
    </xdr:from>
    <xdr:to>
      <xdr:col>45</xdr:col>
      <xdr:colOff>177800</xdr:colOff>
      <xdr:row>98</xdr:row>
      <xdr:rowOff>25054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04560"/>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103484</xdr:rowOff>
    </xdr:from>
    <xdr:to>
      <xdr:col>41</xdr:col>
      <xdr:colOff>50800</xdr:colOff>
      <xdr:row>98</xdr:row>
      <xdr:rowOff>25054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562684"/>
          <a:ext cx="889000" cy="26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25195</xdr:rowOff>
    </xdr:from>
    <xdr:to>
      <xdr:col>55</xdr:col>
      <xdr:colOff>50800</xdr:colOff>
      <xdr:row>98</xdr:row>
      <xdr:rowOff>126795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8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111572</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36316</xdr:rowOff>
    </xdr:from>
    <xdr:to>
      <xdr:col>50</xdr:col>
      <xdr:colOff>165100</xdr:colOff>
      <xdr:row>98</xdr:row>
      <xdr:rowOff>137916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83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129043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93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123110</xdr:rowOff>
    </xdr:from>
    <xdr:to>
      <xdr:col>46</xdr:col>
      <xdr:colOff>38100</xdr:colOff>
      <xdr:row>98</xdr:row>
      <xdr:rowOff>53260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69787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52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145704</xdr:rowOff>
    </xdr:from>
    <xdr:to>
      <xdr:col>41</xdr:col>
      <xdr:colOff>101600</xdr:colOff>
      <xdr:row>98</xdr:row>
      <xdr:rowOff>75854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66981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8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52684</xdr:rowOff>
    </xdr:from>
    <xdr:to>
      <xdr:col>36</xdr:col>
      <xdr:colOff>165100</xdr:colOff>
      <xdr:row>96</xdr:row>
      <xdr:rowOff>154284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170811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28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45230</xdr:rowOff>
    </xdr:from>
    <xdr:to>
      <xdr:col>85</xdr:col>
      <xdr:colOff>127000</xdr:colOff>
      <xdr:row>38</xdr:row>
      <xdr:rowOff>77286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60330"/>
          <a:ext cx="838200" cy="3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45230</xdr:rowOff>
    </xdr:from>
    <xdr:to>
      <xdr:col>81</xdr:col>
      <xdr:colOff>50800</xdr:colOff>
      <xdr:row>38</xdr:row>
      <xdr:rowOff>65183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60330"/>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65183</xdr:rowOff>
    </xdr:from>
    <xdr:to>
      <xdr:col>76</xdr:col>
      <xdr:colOff>114300</xdr:colOff>
      <xdr:row>38</xdr:row>
      <xdr:rowOff>97912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80283"/>
          <a:ext cx="889000" cy="3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97912</xdr:rowOff>
    </xdr:from>
    <xdr:to>
      <xdr:col>71</xdr:col>
      <xdr:colOff>177800</xdr:colOff>
      <xdr:row>38</xdr:row>
      <xdr:rowOff>105488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13012"/>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26486</xdr:rowOff>
    </xdr:from>
    <xdr:to>
      <xdr:col>85</xdr:col>
      <xdr:colOff>177800</xdr:colOff>
      <xdr:row>38</xdr:row>
      <xdr:rowOff>128086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4913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165880</xdr:rowOff>
    </xdr:from>
    <xdr:to>
      <xdr:col>81</xdr:col>
      <xdr:colOff>101600</xdr:colOff>
      <xdr:row>38</xdr:row>
      <xdr:rowOff>96030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112556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8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14383</xdr:rowOff>
    </xdr:from>
    <xdr:to>
      <xdr:col>76</xdr:col>
      <xdr:colOff>165100</xdr:colOff>
      <xdr:row>38</xdr:row>
      <xdr:rowOff>115983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2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132510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0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47112</xdr:rowOff>
    </xdr:from>
    <xdr:to>
      <xdr:col>72</xdr:col>
      <xdr:colOff>38100</xdr:colOff>
      <xdr:row>38</xdr:row>
      <xdr:rowOff>148712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139839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5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54688</xdr:rowOff>
    </xdr:from>
    <xdr:to>
      <xdr:col>67</xdr:col>
      <xdr:colOff>101600</xdr:colOff>
      <xdr:row>38</xdr:row>
      <xdr:rowOff>156288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147415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6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43386</xdr:rowOff>
    </xdr:from>
    <xdr:to>
      <xdr:col>85</xdr:col>
      <xdr:colOff>127000</xdr:colOff>
      <xdr:row>58</xdr:row>
      <xdr:rowOff>143026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987486"/>
          <a:ext cx="838200" cy="9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143026</xdr:rowOff>
    </xdr:from>
    <xdr:to>
      <xdr:col>81</xdr:col>
      <xdr:colOff>50800</xdr:colOff>
      <xdr:row>58</xdr:row>
      <xdr:rowOff>159717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10087126"/>
          <a:ext cx="889000" cy="1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154536</xdr:rowOff>
    </xdr:from>
    <xdr:to>
      <xdr:col>76</xdr:col>
      <xdr:colOff>114300</xdr:colOff>
      <xdr:row>58</xdr:row>
      <xdr:rowOff>159717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10098636"/>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124021</xdr:rowOff>
    </xdr:from>
    <xdr:to>
      <xdr:col>71</xdr:col>
      <xdr:colOff>177800</xdr:colOff>
      <xdr:row>58</xdr:row>
      <xdr:rowOff>154536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10068121"/>
          <a:ext cx="889000" cy="3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164036</xdr:rowOff>
    </xdr:from>
    <xdr:to>
      <xdr:col>85</xdr:col>
      <xdr:colOff>177800</xdr:colOff>
      <xdr:row>58</xdr:row>
      <xdr:rowOff>94186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3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142463</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1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92226</xdr:rowOff>
    </xdr:from>
    <xdr:to>
      <xdr:col>81</xdr:col>
      <xdr:colOff>101600</xdr:colOff>
      <xdr:row>59</xdr:row>
      <xdr:rowOff>22376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100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13503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12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108917</xdr:rowOff>
    </xdr:from>
    <xdr:to>
      <xdr:col>76</xdr:col>
      <xdr:colOff>165100</xdr:colOff>
      <xdr:row>59</xdr:row>
      <xdr:rowOff>39067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1005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30194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1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103736</xdr:rowOff>
    </xdr:from>
    <xdr:to>
      <xdr:col>72</xdr:col>
      <xdr:colOff>38100</xdr:colOff>
      <xdr:row>59</xdr:row>
      <xdr:rowOff>33886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100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25013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14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73221</xdr:rowOff>
    </xdr:from>
    <xdr:to>
      <xdr:col>67</xdr:col>
      <xdr:colOff>101600</xdr:colOff>
      <xdr:row>59</xdr:row>
      <xdr:rowOff>3371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1001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165948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11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124481</xdr:rowOff>
    </xdr:from>
    <xdr:to>
      <xdr:col>85</xdr:col>
      <xdr:colOff>127000</xdr:colOff>
      <xdr:row>97</xdr:row>
      <xdr:rowOff>163326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755131"/>
          <a:ext cx="838200" cy="3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163326</xdr:rowOff>
    </xdr:from>
    <xdr:to>
      <xdr:col>81</xdr:col>
      <xdr:colOff>50800</xdr:colOff>
      <xdr:row>98</xdr:row>
      <xdr:rowOff>13143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793976"/>
          <a:ext cx="889000" cy="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13143</xdr:rowOff>
    </xdr:from>
    <xdr:to>
      <xdr:col>76</xdr:col>
      <xdr:colOff>114300</xdr:colOff>
      <xdr:row>98</xdr:row>
      <xdr:rowOff>33079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815243"/>
          <a:ext cx="889000" cy="1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33079</xdr:rowOff>
    </xdr:from>
    <xdr:to>
      <xdr:col>71</xdr:col>
      <xdr:colOff>177800</xdr:colOff>
      <xdr:row>98</xdr:row>
      <xdr:rowOff>35598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835179"/>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73681</xdr:rowOff>
    </xdr:from>
    <xdr:to>
      <xdr:col>85</xdr:col>
      <xdr:colOff>177800</xdr:colOff>
      <xdr:row>98</xdr:row>
      <xdr:rowOff>3831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52108</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68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112526</xdr:rowOff>
    </xdr:from>
    <xdr:to>
      <xdr:col>81</xdr:col>
      <xdr:colOff>101600</xdr:colOff>
      <xdr:row>98</xdr:row>
      <xdr:rowOff>42676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33803</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83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133793</xdr:rowOff>
    </xdr:from>
    <xdr:to>
      <xdr:col>76</xdr:col>
      <xdr:colOff>165100</xdr:colOff>
      <xdr:row>98</xdr:row>
      <xdr:rowOff>63943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7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55070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85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153729</xdr:rowOff>
    </xdr:from>
    <xdr:to>
      <xdr:col>72</xdr:col>
      <xdr:colOff>38100</xdr:colOff>
      <xdr:row>98</xdr:row>
      <xdr:rowOff>83879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7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75006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156248</xdr:rowOff>
    </xdr:from>
    <xdr:to>
      <xdr:col>67</xdr:col>
      <xdr:colOff>101600</xdr:colOff>
      <xdr:row>98</xdr:row>
      <xdr:rowOff>86398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7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77525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8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衛生費以外は類似団体平均を下回っているが、主な要因は人件費・物件費の数値が平均より低く推移しているためである。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の数値が高い要因としては、病院・簡易水道事業会計負担金及びごみ処理に係る一部事務組合・広域連合負担金を支出しているためであり、今後は住民サービスの維持・向上に配慮しながら、公営企業等の健全経営について各団体と協議し数値の低減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教育費が前年度から</a:t>
          </a:r>
          <a:r>
            <a:rPr kumimoji="1" lang="en-US" altLang="ja-JP" sz="1300">
              <a:latin typeface="ＭＳ Ｐゴシック" panose="020B0600070205080204" pitchFamily="50" charset="-128"/>
              <a:ea typeface="ＭＳ Ｐゴシック" panose="020B0600070205080204" pitchFamily="50" charset="-128"/>
            </a:rPr>
            <a:t>61,022</a:t>
          </a:r>
          <a:r>
            <a:rPr kumimoji="1" lang="ja-JP" altLang="en-US" sz="1300">
              <a:latin typeface="ＭＳ Ｐゴシック" panose="020B0600070205080204" pitchFamily="50" charset="-128"/>
              <a:ea typeface="ＭＳ Ｐゴシック" panose="020B0600070205080204" pitchFamily="50" charset="-128"/>
            </a:rPr>
            <a:t>円増加した要因としては、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に中央公民館・スポーツセンターの長寿命化事業</a:t>
          </a:r>
          <a:r>
            <a:rPr kumimoji="1" lang="en-US" altLang="ja-JP" sz="1300">
              <a:latin typeface="ＭＳ Ｐゴシック" panose="020B0600070205080204" pitchFamily="50" charset="-128"/>
              <a:ea typeface="ＭＳ Ｐゴシック" panose="020B0600070205080204" pitchFamily="50" charset="-128"/>
            </a:rPr>
            <a:t>302</a:t>
          </a:r>
          <a:r>
            <a:rPr kumimoji="1" lang="ja-JP" altLang="en-US" sz="1300">
              <a:latin typeface="ＭＳ Ｐゴシック" panose="020B0600070205080204" pitchFamily="50" charset="-128"/>
              <a:ea typeface="ＭＳ Ｐゴシック" panose="020B0600070205080204" pitchFamily="50" charset="-128"/>
            </a:rPr>
            <a:t>百万円を実施したためである。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公債費が年々増加傾向にあるが、これは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に実施した北海道新幹線開業に伴う駅周辺整備に係る元金償還がはじまったためである。公債費については今後も増加する見込みであるため、「第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次振興計画（</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）」に基づき計画的な起債借入を進めることで、数値の上昇抑制に努める。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民生費が前年度から</a:t>
          </a:r>
          <a:r>
            <a:rPr kumimoji="1" lang="en-US" altLang="ja-JP" sz="1300">
              <a:latin typeface="ＭＳ Ｐゴシック" panose="020B0600070205080204" pitchFamily="50" charset="-128"/>
              <a:ea typeface="ＭＳ Ｐゴシック" panose="020B0600070205080204" pitchFamily="50" charset="-128"/>
            </a:rPr>
            <a:t>41,186</a:t>
          </a:r>
          <a:r>
            <a:rPr kumimoji="1" lang="ja-JP" altLang="en-US" sz="1300">
              <a:latin typeface="ＭＳ Ｐゴシック" panose="020B0600070205080204" pitchFamily="50" charset="-128"/>
              <a:ea typeface="ＭＳ Ｐゴシック" panose="020B0600070205080204" pitchFamily="50" charset="-128"/>
            </a:rPr>
            <a:t>円減少した要因としては、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に高齢者介護サービス事業会計負担金を</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千円及び地域福祉基金に</a:t>
          </a:r>
          <a:r>
            <a:rPr kumimoji="1" lang="en-US" altLang="ja-JP" sz="1300">
              <a:latin typeface="ＭＳ Ｐゴシック" panose="020B0600070205080204" pitchFamily="50" charset="-128"/>
              <a:ea typeface="ＭＳ Ｐゴシック" panose="020B0600070205080204" pitchFamily="50" charset="-128"/>
            </a:rPr>
            <a:t>124,000</a:t>
          </a:r>
          <a:r>
            <a:rPr kumimoji="1" lang="ja-JP" altLang="en-US" sz="1300">
              <a:latin typeface="ＭＳ Ｐゴシック" panose="020B0600070205080204" pitchFamily="50" charset="-128"/>
              <a:ea typeface="ＭＳ Ｐゴシック" panose="020B0600070205080204" pitchFamily="50" charset="-128"/>
            </a:rPr>
            <a:t>千円を積み立てたことによるものである。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商工費が前年度から</a:t>
          </a:r>
          <a:r>
            <a:rPr kumimoji="1" lang="en-US" altLang="ja-JP" sz="1300">
              <a:latin typeface="ＭＳ Ｐゴシック" panose="020B0600070205080204" pitchFamily="50" charset="-128"/>
              <a:ea typeface="ＭＳ Ｐゴシック" panose="020B0600070205080204" pitchFamily="50" charset="-128"/>
            </a:rPr>
            <a:t>35,672</a:t>
          </a:r>
          <a:r>
            <a:rPr kumimoji="1" lang="ja-JP" altLang="en-US" sz="1300">
              <a:latin typeface="ＭＳ Ｐゴシック" panose="020B0600070205080204" pitchFamily="50" charset="-128"/>
              <a:ea typeface="ＭＳ Ｐゴシック" panose="020B0600070205080204" pitchFamily="50" charset="-128"/>
            </a:rPr>
            <a:t>円減少した要因としては、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に中小企業・小規模企業経営改善等支援基金</a:t>
          </a:r>
          <a:r>
            <a:rPr kumimoji="1" lang="en-US" altLang="ja-JP" sz="1300">
              <a:latin typeface="ＭＳ Ｐゴシック" panose="020B0600070205080204" pitchFamily="50" charset="-128"/>
              <a:ea typeface="ＭＳ Ｐゴシック" panose="020B0600070205080204" pitchFamily="50" charset="-128"/>
            </a:rPr>
            <a:t>150,000</a:t>
          </a:r>
          <a:r>
            <a:rPr kumimoji="1" lang="ja-JP" altLang="en-US" sz="1300">
              <a:latin typeface="ＭＳ Ｐゴシック" panose="020B0600070205080204" pitchFamily="50" charset="-128"/>
              <a:ea typeface="ＭＳ Ｐゴシック" panose="020B0600070205080204" pitchFamily="50" charset="-128"/>
            </a:rPr>
            <a:t>千円を積み立てたことによるものである。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北海道木古内町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ＭＳ Ｐゴシック" panose="020B0600070205080204" pitchFamily="50" charset="-128"/>
              <a:ea typeface="ＭＳ Ｐゴシック" panose="020B0600070205080204" pitchFamily="50" charset="-128"/>
            </a:rPr>
            <a:t>　財政調整基金については、令和元年度は繰入がなかったため、残高はほぼ横ばいとなっているが、標準財政規模が普通交付税交付額の増等により、前年度から約</a:t>
          </a:r>
          <a:r>
            <a:rPr kumimoji="1" lang="en-US" altLang="ja-JP" sz="1100" baseline="0">
              <a:latin typeface="ＭＳ Ｐゴシック" panose="020B0600070205080204" pitchFamily="50" charset="-128"/>
              <a:ea typeface="ＭＳ Ｐゴシック" panose="020B0600070205080204" pitchFamily="50" charset="-128"/>
            </a:rPr>
            <a:t>48</a:t>
          </a:r>
          <a:r>
            <a:rPr kumimoji="1" lang="ja-JP" altLang="en-US" sz="1100" baseline="0">
              <a:latin typeface="ＭＳ Ｐゴシック" panose="020B0600070205080204" pitchFamily="50" charset="-128"/>
              <a:ea typeface="ＭＳ Ｐゴシック" panose="020B0600070205080204" pitchFamily="50" charset="-128"/>
            </a:rPr>
            <a:t>百万円増加したため、比率は前年度から</a:t>
          </a:r>
          <a:r>
            <a:rPr kumimoji="1" lang="en-US" altLang="ja-JP" sz="1100" baseline="0">
              <a:latin typeface="ＭＳ Ｐゴシック" panose="020B0600070205080204" pitchFamily="50" charset="-128"/>
              <a:ea typeface="ＭＳ Ｐゴシック" panose="020B0600070205080204" pitchFamily="50" charset="-128"/>
            </a:rPr>
            <a:t>0.86</a:t>
          </a:r>
          <a:r>
            <a:rPr kumimoji="1" lang="ja-JP" altLang="en-US" sz="1100" baseline="0">
              <a:latin typeface="ＭＳ Ｐゴシック" panose="020B0600070205080204" pitchFamily="50" charset="-128"/>
              <a:ea typeface="ＭＳ Ｐゴシック" panose="020B0600070205080204" pitchFamily="50" charset="-128"/>
            </a:rPr>
            <a:t>％減少している。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実質収支、実質単年度収支については、令和元年度決算で約</a:t>
          </a:r>
          <a:r>
            <a:rPr kumimoji="1" lang="en-US" altLang="ja-JP" sz="1100" baseline="0">
              <a:latin typeface="ＭＳ Ｐゴシック" panose="020B0600070205080204" pitchFamily="50" charset="-128"/>
              <a:ea typeface="ＭＳ Ｐゴシック" panose="020B0600070205080204" pitchFamily="50" charset="-128"/>
            </a:rPr>
            <a:t>58</a:t>
          </a:r>
          <a:r>
            <a:rPr kumimoji="1" lang="ja-JP" altLang="en-US" sz="1100" baseline="0">
              <a:latin typeface="ＭＳ Ｐゴシック" panose="020B0600070205080204" pitchFamily="50" charset="-128"/>
              <a:ea typeface="ＭＳ Ｐゴシック" panose="020B0600070205080204" pitchFamily="50" charset="-128"/>
            </a:rPr>
            <a:t>百万円程度のプラス収支となったため、比率はプラス域で推移している。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は、公共施設等の老朽化対策に係る維持補修費・更新費用の増加と駅周辺整備に係る公債費の増加が見込まれるため、事務事業の見直しや公共施設等の統廃合などの行財政改革を推進し、健全な財政運営に努めていく。</a:t>
          </a:r>
          <a:endParaRPr kumimoji="1" lang="ja-JP" altLang="en-US" sz="11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北海道木古内町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４指標が導入された平成１９年度当初から、公営企業のうち法適用企業である国保病院事業会計、高齢者介護サービス事業会計、</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簡易</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水道事業会計においては、流動負債を大きく上回る流動資産を保有していることで安定的に黒字で推移している。</a:t>
          </a:r>
          <a:endParaRPr lang="ja-JP" altLang="ja-JP" sz="1100" baseline="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また、法非適用企業及び公営企業会計以外の特別会計でも実質赤字額は生じておらず、今後も黒字傾向を保持できるよう健全経営に努めていく。</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100" baseline="0">
              <a:effectLst/>
              <a:latin typeface="ＭＳ Ｐゴシック" panose="020B0600070205080204" pitchFamily="50" charset="-128"/>
              <a:ea typeface="ＭＳ Ｐゴシック" panose="020B0600070205080204" pitchFamily="50" charset="-128"/>
            </a:rPr>
            <a:t>※</a:t>
          </a:r>
          <a:r>
            <a:rPr lang="ja-JP" altLang="en-US" sz="1100" baseline="0">
              <a:effectLst/>
              <a:latin typeface="ＭＳ Ｐゴシック" panose="020B0600070205080204" pitchFamily="50" charset="-128"/>
              <a:ea typeface="ＭＳ Ｐゴシック" panose="020B0600070205080204" pitchFamily="50" charset="-128"/>
            </a:rPr>
            <a:t>令和元年度から水道事業会計が簡易水道事業会計に移行したことから、簡易水道事業会計の</a:t>
          </a:r>
          <a:r>
            <a:rPr lang="en-US" altLang="ja-JP" sz="1100" baseline="0">
              <a:effectLst/>
              <a:latin typeface="ＭＳ Ｐゴシック" panose="020B0600070205080204" pitchFamily="50" charset="-128"/>
              <a:ea typeface="ＭＳ Ｐゴシック" panose="020B0600070205080204" pitchFamily="50" charset="-128"/>
            </a:rPr>
            <a:t>H30</a:t>
          </a:r>
          <a:r>
            <a:rPr lang="ja-JP" altLang="en-US" sz="1100" baseline="0">
              <a:effectLst/>
              <a:latin typeface="ＭＳ Ｐゴシック" panose="020B0600070205080204" pitchFamily="50" charset="-128"/>
              <a:ea typeface="ＭＳ Ｐゴシック" panose="020B0600070205080204" pitchFamily="50" charset="-128"/>
            </a:rPr>
            <a:t>比率</a:t>
          </a:r>
          <a:r>
            <a:rPr lang="en-US" altLang="ja-JP" sz="1100" baseline="0">
              <a:effectLst/>
              <a:latin typeface="ＭＳ Ｐゴシック" panose="020B0600070205080204" pitchFamily="50" charset="-128"/>
              <a:ea typeface="ＭＳ Ｐゴシック" panose="020B0600070205080204" pitchFamily="50" charset="-128"/>
            </a:rPr>
            <a:t>4.11</a:t>
          </a:r>
          <a:r>
            <a:rPr lang="ja-JP" altLang="en-US" sz="1100" baseline="0">
              <a:effectLst/>
              <a:latin typeface="ＭＳ Ｐゴシック" panose="020B0600070205080204" pitchFamily="50" charset="-128"/>
              <a:ea typeface="ＭＳ Ｐゴシック" panose="020B0600070205080204" pitchFamily="50" charset="-128"/>
            </a:rPr>
            <a:t>はその他会計（黒字）に加算され、簡易水道事業会計の</a:t>
          </a:r>
          <a:r>
            <a:rPr lang="en-US" altLang="ja-JP" sz="1100" baseline="0">
              <a:effectLst/>
              <a:latin typeface="ＭＳ Ｐゴシック" panose="020B0600070205080204" pitchFamily="50" charset="-128"/>
              <a:ea typeface="ＭＳ Ｐゴシック" panose="020B0600070205080204" pitchFamily="50" charset="-128"/>
            </a:rPr>
            <a:t>H30</a:t>
          </a:r>
          <a:r>
            <a:rPr lang="ja-JP" altLang="en-US" sz="1100" baseline="0">
              <a:effectLst/>
              <a:latin typeface="ＭＳ Ｐゴシック" panose="020B0600070205080204" pitchFamily="50" charset="-128"/>
              <a:ea typeface="ＭＳ Ｐゴシック" panose="020B0600070205080204" pitchFamily="50" charset="-128"/>
            </a:rPr>
            <a:t>比率は「－」、その他会計（黒字）の</a:t>
          </a:r>
          <a:r>
            <a:rPr lang="en-US" altLang="ja-JP" sz="1100" baseline="0">
              <a:effectLst/>
              <a:latin typeface="ＭＳ Ｐゴシック" panose="020B0600070205080204" pitchFamily="50" charset="-128"/>
              <a:ea typeface="ＭＳ Ｐゴシック" panose="020B0600070205080204" pitchFamily="50" charset="-128"/>
            </a:rPr>
            <a:t>H30</a:t>
          </a:r>
          <a:r>
            <a:rPr lang="ja-JP" altLang="en-US" sz="1100" baseline="0">
              <a:effectLst/>
              <a:latin typeface="ＭＳ Ｐゴシック" panose="020B0600070205080204" pitchFamily="50" charset="-128"/>
              <a:ea typeface="ＭＳ Ｐゴシック" panose="020B0600070205080204" pitchFamily="50" charset="-128"/>
            </a:rPr>
            <a:t>比率が</a:t>
          </a:r>
          <a:r>
            <a:rPr lang="en-US" altLang="ja-JP" sz="1100" baseline="0">
              <a:effectLst/>
              <a:latin typeface="ＭＳ Ｐゴシック" panose="020B0600070205080204" pitchFamily="50" charset="-128"/>
              <a:ea typeface="ＭＳ Ｐゴシック" panose="020B0600070205080204" pitchFamily="50" charset="-128"/>
            </a:rPr>
            <a:t>4.11</a:t>
          </a:r>
          <a:r>
            <a:rPr lang="ja-JP" altLang="en-US" sz="1100" baseline="0">
              <a:effectLst/>
              <a:latin typeface="ＭＳ Ｐゴシック" panose="020B0600070205080204" pitchFamily="50" charset="-128"/>
              <a:ea typeface="ＭＳ Ｐゴシック" panose="020B0600070205080204" pitchFamily="50" charset="-128"/>
            </a:rPr>
            <a:t>となる。</a:t>
          </a:r>
          <a:endParaRPr lang="ja-JP" altLang="ja-JP" sz="1100" baseline="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4248120</v>
      </c>
      <c r="BO4" s="424"/>
      <c r="BP4" s="424"/>
      <c r="BQ4" s="424"/>
      <c r="BR4" s="424"/>
      <c r="BS4" s="424"/>
      <c r="BT4" s="424"/>
      <c r="BU4" s="425"/>
      <c r="BV4" s="423">
        <v>4270382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2.2999999999999998</v>
      </c>
      <c r="CU4" s="608"/>
      <c r="CV4" s="608"/>
      <c r="CW4" s="608"/>
      <c r="CX4" s="608"/>
      <c r="CY4" s="608"/>
      <c r="CZ4" s="608"/>
      <c r="DA4" s="609"/>
      <c r="DB4" s="607">
        <v>0.1</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4188080</v>
      </c>
      <c r="BO5" s="429"/>
      <c r="BP5" s="429"/>
      <c r="BQ5" s="429"/>
      <c r="BR5" s="429"/>
      <c r="BS5" s="429"/>
      <c r="BT5" s="429"/>
      <c r="BU5" s="430"/>
      <c r="BV5" s="428">
        <v>4247595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95.7</v>
      </c>
      <c r="CU5" s="399"/>
      <c r="CV5" s="399"/>
      <c r="CW5" s="399"/>
      <c r="CX5" s="399"/>
      <c r="CY5" s="399"/>
      <c r="CZ5" s="399"/>
      <c r="DA5" s="400"/>
      <c r="DB5" s="398">
        <v>95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60040</v>
      </c>
      <c r="BO6" s="429"/>
      <c r="BP6" s="429"/>
      <c r="BQ6" s="429"/>
      <c r="BR6" s="429"/>
      <c r="BS6" s="429"/>
      <c r="BT6" s="429"/>
      <c r="BU6" s="430"/>
      <c r="BV6" s="428">
        <v>22787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98.5</v>
      </c>
      <c r="CU6" s="582"/>
      <c r="CV6" s="582"/>
      <c r="CW6" s="582"/>
      <c r="CX6" s="582"/>
      <c r="CY6" s="582"/>
      <c r="CZ6" s="582"/>
      <c r="DA6" s="583"/>
      <c r="DB6" s="581">
        <v>98.8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1225</v>
      </c>
      <c r="BO7" s="429"/>
      <c r="BP7" s="429"/>
      <c r="BQ7" s="429"/>
      <c r="BR7" s="429"/>
      <c r="BS7" s="429"/>
      <c r="BT7" s="429"/>
      <c r="BU7" s="430"/>
      <c r="BV7" s="428">
        <v>21512</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2592675</v>
      </c>
      <c r="CU7" s="429"/>
      <c r="CV7" s="429"/>
      <c r="CW7" s="429"/>
      <c r="CX7" s="429"/>
      <c r="CY7" s="429"/>
      <c r="CZ7" s="429"/>
      <c r="DA7" s="430"/>
      <c r="DB7" s="428">
        <v>2545229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58815</v>
      </c>
      <c r="BO8" s="429"/>
      <c r="BP8" s="429"/>
      <c r="BQ8" s="429"/>
      <c r="BR8" s="429"/>
      <c r="BS8" s="429"/>
      <c r="BT8" s="429"/>
      <c r="BU8" s="430"/>
      <c r="BV8" s="428">
        <v>1275</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0.22</v>
      </c>
      <c r="CU8" s="542"/>
      <c r="CV8" s="542"/>
      <c r="CW8" s="542"/>
      <c r="CX8" s="542"/>
      <c r="CY8" s="542"/>
      <c r="CZ8" s="542"/>
      <c r="DA8" s="543"/>
      <c r="DB8" s="541">
        <v>0.21</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4547</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57540</v>
      </c>
      <c r="BO9" s="429"/>
      <c r="BP9" s="429"/>
      <c r="BQ9" s="429"/>
      <c r="BR9" s="429"/>
      <c r="BS9" s="429"/>
      <c r="BT9" s="429"/>
      <c r="BU9" s="430"/>
      <c r="BV9" s="428">
        <v>-48991</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17.399999999999999</v>
      </c>
      <c r="CU9" s="399"/>
      <c r="CV9" s="399"/>
      <c r="CW9" s="399"/>
      <c r="CX9" s="399"/>
      <c r="CY9" s="399"/>
      <c r="CZ9" s="399"/>
      <c r="DA9" s="400"/>
      <c r="DB9" s="398">
        <v>14.3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5341</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659</v>
      </c>
      <c r="BO10" s="429"/>
      <c r="BP10" s="429"/>
      <c r="BQ10" s="429"/>
      <c r="BR10" s="429"/>
      <c r="BS10" s="429"/>
      <c r="BT10" s="429"/>
      <c r="BU10" s="430"/>
      <c r="BV10" s="428">
        <v>1517</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4066</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94</v>
      </c>
      <c r="AV12" s="486"/>
      <c r="AW12" s="486"/>
      <c r="AX12" s="486"/>
      <c r="AY12" s="408" t="s">
        <v>136</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191000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130</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4043</v>
      </c>
      <c r="S13" s="532"/>
      <c r="T13" s="532"/>
      <c r="U13" s="532"/>
      <c r="V13" s="533"/>
      <c r="W13" s="519" t="s">
        <v>139</v>
      </c>
      <c r="X13" s="441"/>
      <c r="Y13" s="441"/>
      <c r="Z13" s="441"/>
      <c r="AA13" s="441"/>
      <c r="AB13" s="442"/>
      <c r="AC13" s="404">
        <v>211</v>
      </c>
      <c r="AD13" s="405"/>
      <c r="AE13" s="405"/>
      <c r="AF13" s="405"/>
      <c r="AG13" s="406"/>
      <c r="AH13" s="404">
        <v>236</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58199</v>
      </c>
      <c r="BO13" s="429"/>
      <c r="BP13" s="429"/>
      <c r="BQ13" s="429"/>
      <c r="BR13" s="429"/>
      <c r="BS13" s="429"/>
      <c r="BT13" s="429"/>
      <c r="BU13" s="430"/>
      <c r="BV13" s="428">
        <v>-238474</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9.4</v>
      </c>
      <c r="CU13" s="399"/>
      <c r="CV13" s="399"/>
      <c r="CW13" s="399"/>
      <c r="CX13" s="399"/>
      <c r="CY13" s="399"/>
      <c r="CZ13" s="399"/>
      <c r="DA13" s="400"/>
      <c r="DB13" s="398">
        <v>8.1999999999999993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4176</v>
      </c>
      <c r="S14" s="532"/>
      <c r="T14" s="532"/>
      <c r="U14" s="532"/>
      <c r="V14" s="533"/>
      <c r="W14" s="534"/>
      <c r="X14" s="444"/>
      <c r="Y14" s="444"/>
      <c r="Z14" s="444"/>
      <c r="AA14" s="444"/>
      <c r="AB14" s="445"/>
      <c r="AC14" s="524">
        <v>10.3</v>
      </c>
      <c r="AD14" s="525"/>
      <c r="AE14" s="525"/>
      <c r="AF14" s="525"/>
      <c r="AG14" s="526"/>
      <c r="AH14" s="524">
        <v>10.8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85.2</v>
      </c>
      <c r="CU14" s="536"/>
      <c r="CV14" s="536"/>
      <c r="CW14" s="536"/>
      <c r="CX14" s="536"/>
      <c r="CY14" s="536"/>
      <c r="CZ14" s="536"/>
      <c r="DA14" s="537"/>
      <c r="DB14" s="535">
        <v>87.3</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4150</v>
      </c>
      <c r="S15" s="532"/>
      <c r="T15" s="532"/>
      <c r="U15" s="532"/>
      <c r="V15" s="533"/>
      <c r="W15" s="519" t="s">
        <v>147</v>
      </c>
      <c r="X15" s="441"/>
      <c r="Y15" s="441"/>
      <c r="Z15" s="441"/>
      <c r="AA15" s="441"/>
      <c r="AB15" s="442"/>
      <c r="AC15" s="404">
        <v>589</v>
      </c>
      <c r="AD15" s="405"/>
      <c r="AE15" s="405"/>
      <c r="AF15" s="405"/>
      <c r="AG15" s="406"/>
      <c r="AH15" s="404">
        <v>621</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491711</v>
      </c>
      <c r="BO15" s="424"/>
      <c r="BP15" s="424"/>
      <c r="BQ15" s="424"/>
      <c r="BR15" s="424"/>
      <c r="BS15" s="424"/>
      <c r="BT15" s="424"/>
      <c r="BU15" s="425"/>
      <c r="BV15" s="423">
        <v>496218</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28.6</v>
      </c>
      <c r="AD16" s="525"/>
      <c r="AE16" s="525"/>
      <c r="AF16" s="525"/>
      <c r="AG16" s="526"/>
      <c r="AH16" s="524">
        <v>28.4</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2385414</v>
      </c>
      <c r="BO16" s="429"/>
      <c r="BP16" s="429"/>
      <c r="BQ16" s="429"/>
      <c r="BR16" s="429"/>
      <c r="BS16" s="429"/>
      <c r="BT16" s="429"/>
      <c r="BU16" s="430"/>
      <c r="BV16" s="428">
        <v>2304580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1257</v>
      </c>
      <c r="AD17" s="405"/>
      <c r="AE17" s="405"/>
      <c r="AF17" s="405"/>
      <c r="AG17" s="406"/>
      <c r="AH17" s="404">
        <v>1332</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622197</v>
      </c>
      <c r="BO17" s="429"/>
      <c r="BP17" s="429"/>
      <c r="BQ17" s="429"/>
      <c r="BR17" s="429"/>
      <c r="BS17" s="429"/>
      <c r="BT17" s="429"/>
      <c r="BU17" s="430"/>
      <c r="BV17" s="428">
        <v>630887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221.87</v>
      </c>
      <c r="M18" s="493"/>
      <c r="N18" s="493"/>
      <c r="O18" s="493"/>
      <c r="P18" s="493"/>
      <c r="Q18" s="493"/>
      <c r="R18" s="494"/>
      <c r="S18" s="494"/>
      <c r="T18" s="494"/>
      <c r="U18" s="494"/>
      <c r="V18" s="495"/>
      <c r="W18" s="509"/>
      <c r="X18" s="510"/>
      <c r="Y18" s="510"/>
      <c r="Z18" s="510"/>
      <c r="AA18" s="510"/>
      <c r="AB18" s="520"/>
      <c r="AC18" s="392">
        <v>61.1</v>
      </c>
      <c r="AD18" s="393"/>
      <c r="AE18" s="393"/>
      <c r="AF18" s="393"/>
      <c r="AG18" s="496"/>
      <c r="AH18" s="392">
        <v>60.8</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2483970</v>
      </c>
      <c r="BO18" s="429"/>
      <c r="BP18" s="429"/>
      <c r="BQ18" s="429"/>
      <c r="BR18" s="429"/>
      <c r="BS18" s="429"/>
      <c r="BT18" s="429"/>
      <c r="BU18" s="430"/>
      <c r="BV18" s="428">
        <v>2421006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20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2947795</v>
      </c>
      <c r="BO19" s="429"/>
      <c r="BP19" s="429"/>
      <c r="BQ19" s="429"/>
      <c r="BR19" s="429"/>
      <c r="BS19" s="429"/>
      <c r="BT19" s="429"/>
      <c r="BU19" s="430"/>
      <c r="BV19" s="428">
        <v>3081271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2140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5580181</v>
      </c>
      <c r="BO23" s="429"/>
      <c r="BP23" s="429"/>
      <c r="BQ23" s="429"/>
      <c r="BR23" s="429"/>
      <c r="BS23" s="429"/>
      <c r="BT23" s="429"/>
      <c r="BU23" s="430"/>
      <c r="BV23" s="428">
        <v>5532803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7000</v>
      </c>
      <c r="R24" s="405"/>
      <c r="S24" s="405"/>
      <c r="T24" s="405"/>
      <c r="U24" s="405"/>
      <c r="V24" s="406"/>
      <c r="W24" s="470"/>
      <c r="X24" s="461"/>
      <c r="Y24" s="462"/>
      <c r="Z24" s="401" t="s">
        <v>171</v>
      </c>
      <c r="AA24" s="402"/>
      <c r="AB24" s="402"/>
      <c r="AC24" s="402"/>
      <c r="AD24" s="402"/>
      <c r="AE24" s="402"/>
      <c r="AF24" s="402"/>
      <c r="AG24" s="403"/>
      <c r="AH24" s="404">
        <v>61</v>
      </c>
      <c r="AI24" s="405"/>
      <c r="AJ24" s="405"/>
      <c r="AK24" s="405"/>
      <c r="AL24" s="406"/>
      <c r="AM24" s="404">
        <v>171044</v>
      </c>
      <c r="AN24" s="405"/>
      <c r="AO24" s="405"/>
      <c r="AP24" s="405"/>
      <c r="AQ24" s="405"/>
      <c r="AR24" s="406"/>
      <c r="AS24" s="404">
        <v>2804</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4929750</v>
      </c>
      <c r="BO24" s="429"/>
      <c r="BP24" s="429"/>
      <c r="BQ24" s="429"/>
      <c r="BR24" s="429"/>
      <c r="BS24" s="429"/>
      <c r="BT24" s="429"/>
      <c r="BU24" s="430"/>
      <c r="BV24" s="428">
        <v>4812939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1</v>
      </c>
      <c r="M25" s="405"/>
      <c r="N25" s="405"/>
      <c r="O25" s="405"/>
      <c r="P25" s="406"/>
      <c r="Q25" s="404">
        <v>6000</v>
      </c>
      <c r="R25" s="405"/>
      <c r="S25" s="405"/>
      <c r="T25" s="405"/>
      <c r="U25" s="405"/>
      <c r="V25" s="406"/>
      <c r="W25" s="470"/>
      <c r="X25" s="461"/>
      <c r="Y25" s="462"/>
      <c r="Z25" s="401" t="s">
        <v>174</v>
      </c>
      <c r="AA25" s="402"/>
      <c r="AB25" s="402"/>
      <c r="AC25" s="402"/>
      <c r="AD25" s="402"/>
      <c r="AE25" s="402"/>
      <c r="AF25" s="402"/>
      <c r="AG25" s="403"/>
      <c r="AH25" s="404" t="s">
        <v>130</v>
      </c>
      <c r="AI25" s="405"/>
      <c r="AJ25" s="405"/>
      <c r="AK25" s="405"/>
      <c r="AL25" s="406"/>
      <c r="AM25" s="404" t="s">
        <v>129</v>
      </c>
      <c r="AN25" s="405"/>
      <c r="AO25" s="405"/>
      <c r="AP25" s="405"/>
      <c r="AQ25" s="405"/>
      <c r="AR25" s="406"/>
      <c r="AS25" s="404" t="s">
        <v>130</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152388</v>
      </c>
      <c r="BO25" s="424"/>
      <c r="BP25" s="424"/>
      <c r="BQ25" s="424"/>
      <c r="BR25" s="424"/>
      <c r="BS25" s="424"/>
      <c r="BT25" s="424"/>
      <c r="BU25" s="425"/>
      <c r="BV25" s="423">
        <v>121349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5600</v>
      </c>
      <c r="R26" s="405"/>
      <c r="S26" s="405"/>
      <c r="T26" s="405"/>
      <c r="U26" s="405"/>
      <c r="V26" s="406"/>
      <c r="W26" s="470"/>
      <c r="X26" s="461"/>
      <c r="Y26" s="462"/>
      <c r="Z26" s="401" t="s">
        <v>177</v>
      </c>
      <c r="AA26" s="483"/>
      <c r="AB26" s="483"/>
      <c r="AC26" s="483"/>
      <c r="AD26" s="483"/>
      <c r="AE26" s="483"/>
      <c r="AF26" s="483"/>
      <c r="AG26" s="484"/>
      <c r="AH26" s="404">
        <v>2</v>
      </c>
      <c r="AI26" s="405"/>
      <c r="AJ26" s="405"/>
      <c r="AK26" s="405"/>
      <c r="AL26" s="406"/>
      <c r="AM26" s="404" t="s">
        <v>178</v>
      </c>
      <c r="AN26" s="405"/>
      <c r="AO26" s="405"/>
      <c r="AP26" s="405"/>
      <c r="AQ26" s="405"/>
      <c r="AR26" s="406"/>
      <c r="AS26" s="404" t="s">
        <v>178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129</v>
      </c>
      <c r="BO26" s="429"/>
      <c r="BP26" s="429"/>
      <c r="BQ26" s="429"/>
      <c r="BR26" s="429"/>
      <c r="BS26" s="429"/>
      <c r="BT26" s="429"/>
      <c r="BU26" s="430"/>
      <c r="BV26" s="428" t="s">
        <v>129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2550</v>
      </c>
      <c r="R27" s="405"/>
      <c r="S27" s="405"/>
      <c r="T27" s="405"/>
      <c r="U27" s="405"/>
      <c r="V27" s="406"/>
      <c r="W27" s="470"/>
      <c r="X27" s="461"/>
      <c r="Y27" s="462"/>
      <c r="Z27" s="401" t="s">
        <v>181</v>
      </c>
      <c r="AA27" s="402"/>
      <c r="AB27" s="402"/>
      <c r="AC27" s="402"/>
      <c r="AD27" s="402"/>
      <c r="AE27" s="402"/>
      <c r="AF27" s="402"/>
      <c r="AG27" s="403"/>
      <c r="AH27" s="404" t="s">
        <v>130</v>
      </c>
      <c r="AI27" s="405"/>
      <c r="AJ27" s="405"/>
      <c r="AK27" s="405"/>
      <c r="AL27" s="406"/>
      <c r="AM27" s="404" t="s">
        <v>182</v>
      </c>
      <c r="AN27" s="405"/>
      <c r="AO27" s="405"/>
      <c r="AP27" s="405"/>
      <c r="AQ27" s="405"/>
      <c r="AR27" s="406"/>
      <c r="AS27" s="404" t="s">
        <v>182</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182</v>
      </c>
      <c r="BO27" s="432"/>
      <c r="BP27" s="432"/>
      <c r="BQ27" s="432"/>
      <c r="BR27" s="432"/>
      <c r="BS27" s="432"/>
      <c r="BT27" s="432"/>
      <c r="BU27" s="433"/>
      <c r="BV27" s="431" t="s">
        <v>129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2000</v>
      </c>
      <c r="R28" s="405"/>
      <c r="S28" s="405"/>
      <c r="T28" s="405"/>
      <c r="U28" s="405"/>
      <c r="V28" s="406"/>
      <c r="W28" s="470"/>
      <c r="X28" s="461"/>
      <c r="Y28" s="462"/>
      <c r="Z28" s="401" t="s">
        <v>185</v>
      </c>
      <c r="AA28" s="402"/>
      <c r="AB28" s="402"/>
      <c r="AC28" s="402"/>
      <c r="AD28" s="402"/>
      <c r="AE28" s="402"/>
      <c r="AF28" s="402"/>
      <c r="AG28" s="403"/>
      <c r="AH28" s="404" t="s">
        <v>129</v>
      </c>
      <c r="AI28" s="405"/>
      <c r="AJ28" s="405"/>
      <c r="AK28" s="405"/>
      <c r="AL28" s="406"/>
      <c r="AM28" s="404" t="s">
        <v>130</v>
      </c>
      <c r="AN28" s="405"/>
      <c r="AO28" s="405"/>
      <c r="AP28" s="405"/>
      <c r="AQ28" s="405"/>
      <c r="AR28" s="406"/>
      <c r="AS28" s="404" t="s">
        <v>129</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1226969</v>
      </c>
      <c r="BO28" s="424"/>
      <c r="BP28" s="424"/>
      <c r="BQ28" s="424"/>
      <c r="BR28" s="424"/>
      <c r="BS28" s="424"/>
      <c r="BT28" s="424"/>
      <c r="BU28" s="425"/>
      <c r="BV28" s="423">
        <v>1226310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8</v>
      </c>
      <c r="M29" s="405"/>
      <c r="N29" s="405"/>
      <c r="O29" s="405"/>
      <c r="P29" s="406"/>
      <c r="Q29" s="404">
        <v>1700</v>
      </c>
      <c r="R29" s="405"/>
      <c r="S29" s="405"/>
      <c r="T29" s="405"/>
      <c r="U29" s="405"/>
      <c r="V29" s="406"/>
      <c r="W29" s="471"/>
      <c r="X29" s="472"/>
      <c r="Y29" s="473"/>
      <c r="Z29" s="401" t="s">
        <v>188</v>
      </c>
      <c r="AA29" s="402"/>
      <c r="AB29" s="402"/>
      <c r="AC29" s="402"/>
      <c r="AD29" s="402"/>
      <c r="AE29" s="402"/>
      <c r="AF29" s="402"/>
      <c r="AG29" s="403"/>
      <c r="AH29" s="404">
        <v>61</v>
      </c>
      <c r="AI29" s="405"/>
      <c r="AJ29" s="405"/>
      <c r="AK29" s="405"/>
      <c r="AL29" s="406"/>
      <c r="AM29" s="404">
        <v>171044</v>
      </c>
      <c r="AN29" s="405"/>
      <c r="AO29" s="405"/>
      <c r="AP29" s="405"/>
      <c r="AQ29" s="405"/>
      <c r="AR29" s="406"/>
      <c r="AS29" s="404">
        <v>2804</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2511</v>
      </c>
      <c r="BO29" s="429"/>
      <c r="BP29" s="429"/>
      <c r="BQ29" s="429"/>
      <c r="BR29" s="429"/>
      <c r="BS29" s="429"/>
      <c r="BT29" s="429"/>
      <c r="BU29" s="430"/>
      <c r="BV29" s="428">
        <v>2511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99.1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1240695</v>
      </c>
      <c r="BO30" s="432"/>
      <c r="BP30" s="432"/>
      <c r="BQ30" s="432"/>
      <c r="BR30" s="432"/>
      <c r="BS30" s="432"/>
      <c r="BT30" s="432"/>
      <c r="BU30" s="433"/>
      <c r="BV30" s="431">
        <v>1336473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198</v>
      </c>
      <c r="X33" s="390"/>
      <c r="Y33" s="390"/>
      <c r="Z33" s="390"/>
      <c r="AA33" s="390"/>
      <c r="AB33" s="390"/>
      <c r="AC33" s="390"/>
      <c r="AD33" s="390"/>
      <c r="AE33" s="390"/>
      <c r="AF33" s="390"/>
      <c r="AG33" s="390"/>
      <c r="AH33" s="390"/>
      <c r="AI33" s="390"/>
      <c r="AJ33" s="390"/>
      <c r="AK33" s="390"/>
      <c r="AL33" s="216"/>
      <c r="AM33" s="391" t="s">
        <v>199</v>
      </c>
      <c r="AN33" s="391"/>
      <c r="AO33" s="390" t="s">
        <v>198</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203</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木古内町国民健康保険特別会計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IF('各会計、関係団体の財政状況及び健全化判断比率'!B32="","",'各会計、関係団体の財政状況及び健全化判断比率'!B32)</f>
        <v>木古内町国民健康保険病院事業会計</v>
      </c>
      <c r="AP34" s="386"/>
      <c r="AQ34" s="386"/>
      <c r="AR34" s="386"/>
      <c r="AS34" s="386"/>
      <c r="AT34" s="386"/>
      <c r="AU34" s="386"/>
      <c r="AV34" s="386"/>
      <c r="AW34" s="386"/>
      <c r="AX34" s="386"/>
      <c r="AY34" s="386"/>
      <c r="AZ34" s="386"/>
      <c r="BA34" s="386"/>
      <c r="BB34" s="386"/>
      <c r="BC34" s="386"/>
      <c r="BD34" s="214"/>
      <c r="BE34" s="387">
        <f>IF(BG34="","",MAX(C34:D43,U34:V43,AM34:AN43)+1)</f>
        <v>9</v>
      </c>
      <c r="BF34" s="387"/>
      <c r="BG34" s="386" t="str">
        <f>IF('各会計、関係団体の財政状況及び健全化判断比率'!B35="","",'各会計、関係団体の財政状況及び健全化判断比率'!B35)</f>
        <v>木古内町下水道事業特別会計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渡島・檜山地方税滞納整理機構</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木古内町後期高齢者医療特別会計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IF('各会計、関係団体の財政状況及び健全化判断比率'!B33="","",'各会計、関係団体の財政状況及び健全化判断比率'!B33)</f>
        <v>木古内町高齢者介護サービス事業会計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渡島西部広域事務組合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木古内町介護保険事業特別会計</v>
      </c>
      <c r="X36" s="386"/>
      <c r="Y36" s="386"/>
      <c r="Z36" s="386"/>
      <c r="AA36" s="386"/>
      <c r="AB36" s="386"/>
      <c r="AC36" s="386"/>
      <c r="AD36" s="386"/>
      <c r="AE36" s="386"/>
      <c r="AF36" s="386"/>
      <c r="AG36" s="386"/>
      <c r="AH36" s="386"/>
      <c r="AI36" s="386"/>
      <c r="AJ36" s="386"/>
      <c r="AK36" s="386"/>
      <c r="AL36" s="214"/>
      <c r="AM36" s="387">
        <f t="shared" si="0"/>
        <v>8</v>
      </c>
      <c r="AN36" s="387"/>
      <c r="AO36" s="386" t="str">
        <f>IF('各会計、関係団体の財政状況及び健全化判断比率'!B34="","",'各会計、関係団体の財政状況及び健全化判断比率'!B34)</f>
        <v>木古内町簡易水道事業会計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渡島廃棄物処理広域連合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木古内町介護サービス事業特別会計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tVstUJA8hYH18zzpEiCvZ+SoGCLCFwOkMDEDQVzNzmvL4Iie7EMmmYRsw6zjJPqzJVuR9KoXVEaeRUHB9/NSDA==" saltValue="De0bW10x5FwIbGS9mnwW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0" t="s">
        <v>567</v>
      </c>
      <c r="D34" s="1210"/>
      <c r="E34" s="1211"/>
      <c r="F34" s="32">
        <v>33.97</v>
      </c>
      <c r="G34" s="33">
        <v>35.72</v>
      </c>
      <c r="H34" s="33">
        <v>30.15</v>
      </c>
      <c r="I34" s="33">
        <v>30.37</v>
      </c>
      <c r="J34" s="34">
        <v>27.66</v>
      </c>
      <c r="K34" s="22"/>
      <c r="L34" s="22"/>
      <c r="M34" s="22"/>
      <c r="N34" s="22"/>
      <c r="O34" s="22"/>
      <c r="P34" s="22"/>
    </row>
    <row r="35" spans="1:16" ht="39" customHeight="1" x14ac:dyDescent="0.15">
      <c r="A35" s="22"/>
      <c r="B35" s="35"/>
      <c r="C35" s="1204" t="s">
        <v>568</v>
      </c>
      <c r="D35" s="1205"/>
      <c r="E35" s="1206"/>
      <c r="F35" s="36" t="s">
        <v>519</v>
      </c>
      <c r="G35" s="37" t="s">
        <v>519</v>
      </c>
      <c r="H35" s="37" t="s">
        <v>519</v>
      </c>
      <c r="I35" s="37">
        <v>4.1100000000000003</v>
      </c>
      <c r="J35" s="38">
        <v>3.93</v>
      </c>
      <c r="K35" s="22"/>
      <c r="L35" s="22"/>
      <c r="M35" s="22"/>
      <c r="N35" s="22"/>
      <c r="O35" s="22"/>
      <c r="P35" s="22"/>
    </row>
    <row r="36" spans="1:16" ht="39" customHeight="1" x14ac:dyDescent="0.15">
      <c r="A36" s="22"/>
      <c r="B36" s="35"/>
      <c r="C36" s="1204" t="s">
        <v>569</v>
      </c>
      <c r="D36" s="1205"/>
      <c r="E36" s="1206"/>
      <c r="F36" s="36" t="s">
        <v>519</v>
      </c>
      <c r="G36" s="37" t="s">
        <v>519</v>
      </c>
      <c r="H36" s="37" t="s">
        <v>519</v>
      </c>
      <c r="I36" s="37">
        <v>4.8899999999999997</v>
      </c>
      <c r="J36" s="38">
        <v>3.34</v>
      </c>
      <c r="K36" s="22"/>
      <c r="L36" s="22"/>
      <c r="M36" s="22"/>
      <c r="N36" s="22"/>
      <c r="O36" s="22"/>
      <c r="P36" s="22"/>
    </row>
    <row r="37" spans="1:16" ht="39" customHeight="1" x14ac:dyDescent="0.15">
      <c r="A37" s="22"/>
      <c r="B37" s="35"/>
      <c r="C37" s="1204" t="s">
        <v>570</v>
      </c>
      <c r="D37" s="1205"/>
      <c r="E37" s="1206"/>
      <c r="F37" s="36">
        <v>8.42</v>
      </c>
      <c r="G37" s="37">
        <v>0.08</v>
      </c>
      <c r="H37" s="37">
        <v>1.92</v>
      </c>
      <c r="I37" s="37">
        <v>0.05</v>
      </c>
      <c r="J37" s="38">
        <v>2.2599999999999998</v>
      </c>
      <c r="K37" s="22"/>
      <c r="L37" s="22"/>
      <c r="M37" s="22"/>
      <c r="N37" s="22"/>
      <c r="O37" s="22"/>
      <c r="P37" s="22"/>
    </row>
    <row r="38" spans="1:16" ht="39" customHeight="1" x14ac:dyDescent="0.15">
      <c r="A38" s="22"/>
      <c r="B38" s="35"/>
      <c r="C38" s="1204" t="s">
        <v>571</v>
      </c>
      <c r="D38" s="1205"/>
      <c r="E38" s="1206"/>
      <c r="F38" s="36">
        <v>4.53</v>
      </c>
      <c r="G38" s="37">
        <v>5.35</v>
      </c>
      <c r="H38" s="37">
        <v>3.51</v>
      </c>
      <c r="I38" s="37">
        <v>0.97</v>
      </c>
      <c r="J38" s="38">
        <v>1.74</v>
      </c>
      <c r="K38" s="22"/>
      <c r="L38" s="22"/>
      <c r="M38" s="22"/>
      <c r="N38" s="22"/>
      <c r="O38" s="22"/>
      <c r="P38" s="22"/>
    </row>
    <row r="39" spans="1:16" ht="39" customHeight="1" x14ac:dyDescent="0.15">
      <c r="A39" s="22"/>
      <c r="B39" s="35"/>
      <c r="C39" s="1204" t="s">
        <v>572</v>
      </c>
      <c r="D39" s="1205"/>
      <c r="E39" s="1206"/>
      <c r="F39" s="36">
        <v>0.4</v>
      </c>
      <c r="G39" s="37">
        <v>0.92</v>
      </c>
      <c r="H39" s="37">
        <v>1.04</v>
      </c>
      <c r="I39" s="37">
        <v>1.43</v>
      </c>
      <c r="J39" s="38">
        <v>1.07</v>
      </c>
      <c r="K39" s="22"/>
      <c r="L39" s="22"/>
      <c r="M39" s="22"/>
      <c r="N39" s="22"/>
      <c r="O39" s="22"/>
      <c r="P39" s="22"/>
    </row>
    <row r="40" spans="1:16" ht="39" customHeight="1" x14ac:dyDescent="0.15">
      <c r="A40" s="22"/>
      <c r="B40" s="35"/>
      <c r="C40" s="1204" t="s">
        <v>573</v>
      </c>
      <c r="D40" s="1205"/>
      <c r="E40" s="1206"/>
      <c r="F40" s="36">
        <v>0.09</v>
      </c>
      <c r="G40" s="37">
        <v>0.03</v>
      </c>
      <c r="H40" s="37">
        <v>0.08</v>
      </c>
      <c r="I40" s="37">
        <v>0.05</v>
      </c>
      <c r="J40" s="38">
        <v>0.11</v>
      </c>
      <c r="K40" s="22"/>
      <c r="L40" s="22"/>
      <c r="M40" s="22"/>
      <c r="N40" s="22"/>
      <c r="O40" s="22"/>
      <c r="P40" s="22"/>
    </row>
    <row r="41" spans="1:16" ht="39" customHeight="1" x14ac:dyDescent="0.15">
      <c r="A41" s="22"/>
      <c r="B41" s="35"/>
      <c r="C41" s="1204" t="s">
        <v>574</v>
      </c>
      <c r="D41" s="1205"/>
      <c r="E41" s="1206"/>
      <c r="F41" s="36">
        <v>0</v>
      </c>
      <c r="G41" s="37">
        <v>0.02</v>
      </c>
      <c r="H41" s="37">
        <v>0.06</v>
      </c>
      <c r="I41" s="37">
        <v>0.08</v>
      </c>
      <c r="J41" s="38">
        <v>0</v>
      </c>
      <c r="K41" s="22"/>
      <c r="L41" s="22"/>
      <c r="M41" s="22"/>
      <c r="N41" s="22"/>
      <c r="O41" s="22"/>
      <c r="P41" s="22"/>
    </row>
    <row r="42" spans="1:16" ht="39" customHeight="1" x14ac:dyDescent="0.15">
      <c r="A42" s="22"/>
      <c r="B42" s="39"/>
      <c r="C42" s="1204" t="s">
        <v>575</v>
      </c>
      <c r="D42" s="1205"/>
      <c r="E42" s="1206"/>
      <c r="F42" s="36" t="s">
        <v>519</v>
      </c>
      <c r="G42" s="37" t="s">
        <v>519</v>
      </c>
      <c r="H42" s="37" t="s">
        <v>519</v>
      </c>
      <c r="I42" s="37" t="s">
        <v>519</v>
      </c>
      <c r="J42" s="38" t="s">
        <v>519</v>
      </c>
      <c r="K42" s="22"/>
      <c r="L42" s="22"/>
      <c r="M42" s="22"/>
      <c r="N42" s="22"/>
      <c r="O42" s="22"/>
      <c r="P42" s="22"/>
    </row>
    <row r="43" spans="1:16" ht="39" customHeight="1" thickBot="1" x14ac:dyDescent="0.2">
      <c r="A43" s="22"/>
      <c r="B43" s="40"/>
      <c r="C43" s="1207" t="s">
        <v>576</v>
      </c>
      <c r="D43" s="1208"/>
      <c r="E43" s="1209"/>
      <c r="F43" s="41">
        <v>6.67</v>
      </c>
      <c r="G43" s="42">
        <v>5.73</v>
      </c>
      <c r="H43" s="42">
        <v>7.45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wq5hOQWgG+rjUXYH8zN1p0JCldWAau18on+/kBsgQKk/Ddnh3NLLMf6wPoBDzTsjrs1lr64Jtk8lHsMxlLj3A==" saltValue="AK03A/eKPIrHFV6riUqY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422</v>
      </c>
      <c r="L45" s="60">
        <v>425</v>
      </c>
      <c r="M45" s="60">
        <v>456</v>
      </c>
      <c r="N45" s="60">
        <v>490</v>
      </c>
      <c r="O45" s="61">
        <v>561</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519</v>
      </c>
      <c r="L46" s="64" t="s">
        <v>519</v>
      </c>
      <c r="M46" s="64" t="s">
        <v>519</v>
      </c>
      <c r="N46" s="64" t="s">
        <v>519</v>
      </c>
      <c r="O46" s="65" t="s">
        <v>519</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519</v>
      </c>
      <c r="L47" s="64" t="s">
        <v>519</v>
      </c>
      <c r="M47" s="64" t="s">
        <v>519</v>
      </c>
      <c r="N47" s="64" t="s">
        <v>519</v>
      </c>
      <c r="O47" s="65" t="s">
        <v>519</v>
      </c>
      <c r="P47" s="48"/>
      <c r="Q47" s="48"/>
      <c r="R47" s="48"/>
      <c r="S47" s="48"/>
      <c r="T47" s="48"/>
      <c r="U47" s="48"/>
    </row>
    <row r="48" spans="1:21" ht="30.75" customHeight="1" x14ac:dyDescent="0.15">
      <c r="A48" s="48"/>
      <c r="B48" s="1232"/>
      <c r="C48" s="1233"/>
      <c r="D48" s="62"/>
      <c r="E48" s="1214" t="s">
        <v>15</v>
      </c>
      <c r="F48" s="1214"/>
      <c r="G48" s="1214"/>
      <c r="H48" s="1214"/>
      <c r="I48" s="1214"/>
      <c r="J48" s="1215"/>
      <c r="K48" s="63">
        <v>256</v>
      </c>
      <c r="L48" s="64">
        <v>253</v>
      </c>
      <c r="M48" s="64">
        <v>209</v>
      </c>
      <c r="N48" s="64">
        <v>212</v>
      </c>
      <c r="O48" s="65">
        <v>213</v>
      </c>
      <c r="P48" s="48"/>
      <c r="Q48" s="48"/>
      <c r="R48" s="48"/>
      <c r="S48" s="48"/>
      <c r="T48" s="48"/>
      <c r="U48" s="48"/>
    </row>
    <row r="49" spans="1:21" ht="30.75" customHeight="1" x14ac:dyDescent="0.15">
      <c r="A49" s="48"/>
      <c r="B49" s="1232"/>
      <c r="C49" s="1233"/>
      <c r="D49" s="62"/>
      <c r="E49" s="1214" t="s">
        <v>16</v>
      </c>
      <c r="F49" s="1214"/>
      <c r="G49" s="1214"/>
      <c r="H49" s="1214"/>
      <c r="I49" s="1214"/>
      <c r="J49" s="1215"/>
      <c r="K49" s="63">
        <v>33</v>
      </c>
      <c r="L49" s="64">
        <v>35</v>
      </c>
      <c r="M49" s="64">
        <v>35</v>
      </c>
      <c r="N49" s="64">
        <v>17</v>
      </c>
      <c r="O49" s="65">
        <v>17</v>
      </c>
      <c r="P49" s="48"/>
      <c r="Q49" s="48"/>
      <c r="R49" s="48"/>
      <c r="S49" s="48"/>
      <c r="T49" s="48"/>
      <c r="U49" s="48"/>
    </row>
    <row r="50" spans="1:21" ht="30.75" customHeight="1" x14ac:dyDescent="0.15">
      <c r="A50" s="48"/>
      <c r="B50" s="1232"/>
      <c r="C50" s="1233"/>
      <c r="D50" s="62"/>
      <c r="E50" s="1214" t="s">
        <v>17</v>
      </c>
      <c r="F50" s="1214"/>
      <c r="G50" s="1214"/>
      <c r="H50" s="1214"/>
      <c r="I50" s="1214"/>
      <c r="J50" s="1215"/>
      <c r="K50" s="63">
        <v>0</v>
      </c>
      <c r="L50" s="64">
        <v>0</v>
      </c>
      <c r="M50" s="64">
        <v>0</v>
      </c>
      <c r="N50" s="64">
        <v>0</v>
      </c>
      <c r="O50" s="65">
        <v>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519</v>
      </c>
      <c r="L51" s="64" t="s">
        <v>519</v>
      </c>
      <c r="M51" s="64" t="s">
        <v>519</v>
      </c>
      <c r="N51" s="64" t="s">
        <v>519</v>
      </c>
      <c r="O51" s="65" t="s">
        <v>519</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562</v>
      </c>
      <c r="L52" s="64">
        <v>545</v>
      </c>
      <c r="M52" s="64">
        <v>536</v>
      </c>
      <c r="N52" s="64">
        <v>531</v>
      </c>
      <c r="O52" s="65">
        <v>555</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149</v>
      </c>
      <c r="L53" s="69">
        <v>168</v>
      </c>
      <c r="M53" s="69">
        <v>164</v>
      </c>
      <c r="N53" s="69">
        <v>188</v>
      </c>
      <c r="O53" s="70">
        <v>236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lu6DFYL/ziyDzz/gqPSDIJ+YAl17y090exF3XvUZRL9L1kCnz/dEHbfprXTT5Law8tNDjzcM/1phz/nY7TlrQ==" saltValue="+CFI6Y6xhdp+dzEzpk4U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0" t="s">
        <v>30</v>
      </c>
      <c r="C41" s="1251"/>
      <c r="D41" s="102"/>
      <c r="E41" s="1252" t="s">
        <v>31</v>
      </c>
      <c r="F41" s="1252"/>
      <c r="G41" s="1252"/>
      <c r="H41" s="1253"/>
      <c r="I41" s="103">
        <v>5418</v>
      </c>
      <c r="J41" s="104">
        <v>5610</v>
      </c>
      <c r="K41" s="104">
        <v>5627</v>
      </c>
      <c r="L41" s="104">
        <v>5533</v>
      </c>
      <c r="M41" s="105">
        <v>5580</v>
      </c>
    </row>
    <row r="42" spans="2:13" ht="27.75" customHeight="1" x14ac:dyDescent="0.15">
      <c r="B42" s="1240"/>
      <c r="C42" s="1241"/>
      <c r="D42" s="106"/>
      <c r="E42" s="1244" t="s">
        <v>32</v>
      </c>
      <c r="F42" s="1244"/>
      <c r="G42" s="1244"/>
      <c r="H42" s="1245"/>
      <c r="I42" s="107" t="s">
        <v>519</v>
      </c>
      <c r="J42" s="108" t="s">
        <v>519</v>
      </c>
      <c r="K42" s="108" t="s">
        <v>519</v>
      </c>
      <c r="L42" s="108" t="s">
        <v>519</v>
      </c>
      <c r="M42" s="109" t="s">
        <v>519</v>
      </c>
    </row>
    <row r="43" spans="2:13" ht="27.75" customHeight="1" x14ac:dyDescent="0.15">
      <c r="B43" s="1240"/>
      <c r="C43" s="1241"/>
      <c r="D43" s="106"/>
      <c r="E43" s="1244" t="s">
        <v>33</v>
      </c>
      <c r="F43" s="1244"/>
      <c r="G43" s="1244"/>
      <c r="H43" s="1245"/>
      <c r="I43" s="107">
        <v>2774</v>
      </c>
      <c r="J43" s="108">
        <v>2747</v>
      </c>
      <c r="K43" s="108">
        <v>2491</v>
      </c>
      <c r="L43" s="108">
        <v>2205</v>
      </c>
      <c r="M43" s="109">
        <v>1916</v>
      </c>
    </row>
    <row r="44" spans="2:13" ht="27.75" customHeight="1" x14ac:dyDescent="0.15">
      <c r="B44" s="1240"/>
      <c r="C44" s="1241"/>
      <c r="D44" s="106"/>
      <c r="E44" s="1244" t="s">
        <v>34</v>
      </c>
      <c r="F44" s="1244"/>
      <c r="G44" s="1244"/>
      <c r="H44" s="1245"/>
      <c r="I44" s="107">
        <v>222</v>
      </c>
      <c r="J44" s="108">
        <v>188</v>
      </c>
      <c r="K44" s="108">
        <v>191</v>
      </c>
      <c r="L44" s="108">
        <v>189</v>
      </c>
      <c r="M44" s="109">
        <v>235</v>
      </c>
    </row>
    <row r="45" spans="2:13" ht="27.75" customHeight="1" x14ac:dyDescent="0.15">
      <c r="B45" s="1240"/>
      <c r="C45" s="1241"/>
      <c r="D45" s="106"/>
      <c r="E45" s="1244" t="s">
        <v>35</v>
      </c>
      <c r="F45" s="1244"/>
      <c r="G45" s="1244"/>
      <c r="H45" s="1245"/>
      <c r="I45" s="107">
        <v>493</v>
      </c>
      <c r="J45" s="108">
        <v>532</v>
      </c>
      <c r="K45" s="108">
        <v>562</v>
      </c>
      <c r="L45" s="108">
        <v>459</v>
      </c>
      <c r="M45" s="109">
        <v>439</v>
      </c>
    </row>
    <row r="46" spans="2:13" ht="27.75" customHeight="1" x14ac:dyDescent="0.15">
      <c r="B46" s="1240"/>
      <c r="C46" s="1241"/>
      <c r="D46" s="110"/>
      <c r="E46" s="1244" t="s">
        <v>36</v>
      </c>
      <c r="F46" s="1244"/>
      <c r="G46" s="1244"/>
      <c r="H46" s="1245"/>
      <c r="I46" s="107" t="s">
        <v>519</v>
      </c>
      <c r="J46" s="108" t="s">
        <v>519</v>
      </c>
      <c r="K46" s="108" t="s">
        <v>519</v>
      </c>
      <c r="L46" s="108" t="s">
        <v>519</v>
      </c>
      <c r="M46" s="109" t="s">
        <v>519</v>
      </c>
    </row>
    <row r="47" spans="2:13" ht="27.75" customHeight="1" x14ac:dyDescent="0.15">
      <c r="B47" s="1240"/>
      <c r="C47" s="1241"/>
      <c r="D47" s="111"/>
      <c r="E47" s="1254" t="s">
        <v>37</v>
      </c>
      <c r="F47" s="1255"/>
      <c r="G47" s="1255"/>
      <c r="H47" s="1256"/>
      <c r="I47" s="107" t="s">
        <v>519</v>
      </c>
      <c r="J47" s="108" t="s">
        <v>519</v>
      </c>
      <c r="K47" s="108" t="s">
        <v>519</v>
      </c>
      <c r="L47" s="108" t="s">
        <v>519</v>
      </c>
      <c r="M47" s="109" t="s">
        <v>519</v>
      </c>
    </row>
    <row r="48" spans="2:13" ht="27.75" customHeight="1" x14ac:dyDescent="0.15">
      <c r="B48" s="1240"/>
      <c r="C48" s="1241"/>
      <c r="D48" s="106"/>
      <c r="E48" s="1244" t="s">
        <v>38</v>
      </c>
      <c r="F48" s="1244"/>
      <c r="G48" s="1244"/>
      <c r="H48" s="1245"/>
      <c r="I48" s="107" t="s">
        <v>519</v>
      </c>
      <c r="J48" s="108" t="s">
        <v>519</v>
      </c>
      <c r="K48" s="108" t="s">
        <v>519</v>
      </c>
      <c r="L48" s="108" t="s">
        <v>519</v>
      </c>
      <c r="M48" s="109" t="s">
        <v>519</v>
      </c>
    </row>
    <row r="49" spans="2:13" ht="27.75" customHeight="1" x14ac:dyDescent="0.15">
      <c r="B49" s="1242"/>
      <c r="C49" s="1243"/>
      <c r="D49" s="106"/>
      <c r="E49" s="1244" t="s">
        <v>39</v>
      </c>
      <c r="F49" s="1244"/>
      <c r="G49" s="1244"/>
      <c r="H49" s="1245"/>
      <c r="I49" s="107" t="s">
        <v>519</v>
      </c>
      <c r="J49" s="108" t="s">
        <v>519</v>
      </c>
      <c r="K49" s="108" t="s">
        <v>519</v>
      </c>
      <c r="L49" s="108" t="s">
        <v>519</v>
      </c>
      <c r="M49" s="109" t="s">
        <v>519</v>
      </c>
    </row>
    <row r="50" spans="2:13" ht="27.75" customHeight="1" x14ac:dyDescent="0.15">
      <c r="B50" s="1238" t="s">
        <v>40</v>
      </c>
      <c r="C50" s="1239"/>
      <c r="D50" s="112"/>
      <c r="E50" s="1244" t="s">
        <v>41</v>
      </c>
      <c r="F50" s="1244"/>
      <c r="G50" s="1244"/>
      <c r="H50" s="1245"/>
      <c r="I50" s="107">
        <v>1441</v>
      </c>
      <c r="J50" s="108">
        <v>1438</v>
      </c>
      <c r="K50" s="108">
        <v>1435</v>
      </c>
      <c r="L50" s="108">
        <v>1247</v>
      </c>
      <c r="M50" s="109">
        <v>1249</v>
      </c>
    </row>
    <row r="51" spans="2:13" ht="27.75" customHeight="1" x14ac:dyDescent="0.15">
      <c r="B51" s="1240"/>
      <c r="C51" s="1241"/>
      <c r="D51" s="106"/>
      <c r="E51" s="1244" t="s">
        <v>42</v>
      </c>
      <c r="F51" s="1244"/>
      <c r="G51" s="1244"/>
      <c r="H51" s="1245"/>
      <c r="I51" s="107">
        <v>289</v>
      </c>
      <c r="J51" s="108">
        <v>241</v>
      </c>
      <c r="K51" s="108">
        <v>212</v>
      </c>
      <c r="L51" s="108">
        <v>234</v>
      </c>
      <c r="M51" s="109">
        <v>303</v>
      </c>
    </row>
    <row r="52" spans="2:13" ht="27.75" customHeight="1" x14ac:dyDescent="0.15">
      <c r="B52" s="1242"/>
      <c r="C52" s="1243"/>
      <c r="D52" s="106"/>
      <c r="E52" s="1244" t="s">
        <v>43</v>
      </c>
      <c r="F52" s="1244"/>
      <c r="G52" s="1244"/>
      <c r="H52" s="1245"/>
      <c r="I52" s="107">
        <v>5208</v>
      </c>
      <c r="J52" s="108">
        <v>5223</v>
      </c>
      <c r="K52" s="108">
        <v>5171</v>
      </c>
      <c r="L52" s="108">
        <v>5103</v>
      </c>
      <c r="M52" s="109">
        <v>4840</v>
      </c>
    </row>
    <row r="53" spans="2:13" ht="27.75" customHeight="1" thickBot="1" x14ac:dyDescent="0.2">
      <c r="B53" s="1246" t="s">
        <v>44</v>
      </c>
      <c r="C53" s="1247"/>
      <c r="D53" s="113"/>
      <c r="E53" s="1248" t="s">
        <v>45</v>
      </c>
      <c r="F53" s="1248"/>
      <c r="G53" s="1248"/>
      <c r="H53" s="1249"/>
      <c r="I53" s="114">
        <v>1970</v>
      </c>
      <c r="J53" s="115">
        <v>2176</v>
      </c>
      <c r="K53" s="115">
        <v>2052</v>
      </c>
      <c r="L53" s="115">
        <v>1802</v>
      </c>
      <c r="M53" s="116">
        <v>1778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eF5oW6B66H730S/EqYOv6/ZWpc45IJ40NVx9595z1DgLbubPuDoq+Xq25tex98vLV1LYkzG3bNuY8Hk1NbhAQ==" saltValue="LgSBkMqLNTw4Py42NEfZ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5" t="s">
        <v>48</v>
      </c>
      <c r="D55" s="1265"/>
      <c r="E55" s="1266"/>
      <c r="F55" s="128">
        <v>1416</v>
      </c>
      <c r="G55" s="128">
        <v>1226</v>
      </c>
      <c r="H55" s="129">
        <v>1227</v>
      </c>
    </row>
    <row r="56" spans="2:8" ht="52.5" customHeight="1" x14ac:dyDescent="0.15">
      <c r="B56" s="130"/>
      <c r="C56" s="1267" t="s">
        <v>49</v>
      </c>
      <c r="D56" s="1267"/>
      <c r="E56" s="1268"/>
      <c r="F56" s="131">
        <v>3</v>
      </c>
      <c r="G56" s="131">
        <v>3</v>
      </c>
      <c r="H56" s="132">
        <v>3</v>
      </c>
    </row>
    <row r="57" spans="2:8" ht="53.25" customHeight="1" x14ac:dyDescent="0.15">
      <c r="B57" s="130"/>
      <c r="C57" s="1269" t="s">
        <v>50</v>
      </c>
      <c r="D57" s="1269"/>
      <c r="E57" s="1270"/>
      <c r="F57" s="133">
        <v>1186</v>
      </c>
      <c r="G57" s="133">
        <v>1336</v>
      </c>
      <c r="H57" s="134">
        <v>1241</v>
      </c>
    </row>
    <row r="58" spans="2:8" ht="45.75" customHeight="1" x14ac:dyDescent="0.15">
      <c r="B58" s="135"/>
      <c r="C58" s="1257" t="s">
        <v>587</v>
      </c>
      <c r="D58" s="1258"/>
      <c r="E58" s="1259"/>
      <c r="F58" s="136">
        <v>749</v>
      </c>
      <c r="G58" s="136">
        <v>715</v>
      </c>
      <c r="H58" s="137">
        <v>665</v>
      </c>
    </row>
    <row r="59" spans="2:8" ht="45.75" customHeight="1" x14ac:dyDescent="0.15">
      <c r="B59" s="135"/>
      <c r="C59" s="1257" t="s">
        <v>588</v>
      </c>
      <c r="D59" s="1258"/>
      <c r="E59" s="1259"/>
      <c r="F59" s="136">
        <v>237</v>
      </c>
      <c r="G59" s="136">
        <v>237</v>
      </c>
      <c r="H59" s="137">
        <v>237</v>
      </c>
    </row>
    <row r="60" spans="2:8" ht="45.75" customHeight="1" x14ac:dyDescent="0.15">
      <c r="B60" s="135"/>
      <c r="C60" s="1257" t="s">
        <v>589</v>
      </c>
      <c r="D60" s="1258"/>
      <c r="E60" s="1259"/>
      <c r="F60" s="136">
        <v>184</v>
      </c>
      <c r="G60" s="136">
        <v>139</v>
      </c>
      <c r="H60" s="137">
        <v>135</v>
      </c>
    </row>
    <row r="61" spans="2:8" ht="45.75" customHeight="1" x14ac:dyDescent="0.15">
      <c r="B61" s="135"/>
      <c r="C61" s="1257" t="s">
        <v>590</v>
      </c>
      <c r="D61" s="1258"/>
      <c r="E61" s="1259"/>
      <c r="F61" s="136">
        <v>0</v>
      </c>
      <c r="G61" s="136">
        <v>124</v>
      </c>
      <c r="H61" s="137">
        <v>124</v>
      </c>
    </row>
    <row r="62" spans="2:8" ht="45.75" customHeight="1" thickBot="1" x14ac:dyDescent="0.2">
      <c r="B62" s="138"/>
      <c r="C62" s="1260" t="s">
        <v>591</v>
      </c>
      <c r="D62" s="1261"/>
      <c r="E62" s="1262"/>
      <c r="F62" s="139">
        <v>0</v>
      </c>
      <c r="G62" s="139">
        <v>103</v>
      </c>
      <c r="H62" s="140">
        <v>60</v>
      </c>
    </row>
    <row r="63" spans="2:8" ht="52.5" customHeight="1" thickBot="1" x14ac:dyDescent="0.2">
      <c r="B63" s="141"/>
      <c r="C63" s="1263" t="s">
        <v>51</v>
      </c>
      <c r="D63" s="1263"/>
      <c r="E63" s="1264"/>
      <c r="F63" s="142">
        <v>2604</v>
      </c>
      <c r="G63" s="142">
        <v>2565</v>
      </c>
      <c r="H63" s="143">
        <v>2470</v>
      </c>
    </row>
    <row r="64" spans="2:8" ht="15" customHeight="1" x14ac:dyDescent="0.15"/>
  </sheetData>
  <sheetProtection algorithmName="SHA-512" hashValue="AXcqGMBvVv6l/4820aLgXtbqXo2SW4Lm1RJNNNysNxWeXJp6BVq1eNm1WPgf2Gu6JYfd/8rBpe+s40I6NhNMCQ==" saltValue="qD2OSnjzCMuk8YWWBP79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D52E4-4296-4B09-9E54-6A1912A812A5}">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602</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598</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601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596</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560</v>
      </c>
      <c r="BQ50" s="1281"/>
      <c r="BR50" s="1281"/>
      <c r="BS50" s="1281"/>
      <c r="BT50" s="1281"/>
      <c r="BU50" s="1281"/>
      <c r="BV50" s="1281"/>
      <c r="BW50" s="1281"/>
      <c r="BX50" s="1281" t="s">
        <v>561</v>
      </c>
      <c r="BY50" s="1281"/>
      <c r="BZ50" s="1281"/>
      <c r="CA50" s="1281"/>
      <c r="CB50" s="1281"/>
      <c r="CC50" s="1281"/>
      <c r="CD50" s="1281"/>
      <c r="CE50" s="1281"/>
      <c r="CF50" s="1281" t="s">
        <v>562</v>
      </c>
      <c r="CG50" s="1281"/>
      <c r="CH50" s="1281"/>
      <c r="CI50" s="1281"/>
      <c r="CJ50" s="1281"/>
      <c r="CK50" s="1281"/>
      <c r="CL50" s="1281"/>
      <c r="CM50" s="1281"/>
      <c r="CN50" s="1281" t="s">
        <v>563</v>
      </c>
      <c r="CO50" s="1281"/>
      <c r="CP50" s="1281"/>
      <c r="CQ50" s="1281"/>
      <c r="CR50" s="1281"/>
      <c r="CS50" s="1281"/>
      <c r="CT50" s="1281"/>
      <c r="CU50" s="1281"/>
      <c r="CV50" s="1281" t="s">
        <v>564</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595</v>
      </c>
      <c r="AO51" s="1280"/>
      <c r="AP51" s="1280"/>
      <c r="AQ51" s="1280"/>
      <c r="AR51" s="1280"/>
      <c r="AS51" s="1280"/>
      <c r="AT51" s="1280"/>
      <c r="AU51" s="1280"/>
      <c r="AV51" s="1280"/>
      <c r="AW51" s="1280"/>
      <c r="AX51" s="1280"/>
      <c r="AY51" s="1280"/>
      <c r="AZ51" s="1280"/>
      <c r="BA51" s="1280"/>
      <c r="BB51" s="1280" t="s">
        <v>593</v>
      </c>
      <c r="BC51" s="1280"/>
      <c r="BD51" s="1280"/>
      <c r="BE51" s="1280"/>
      <c r="BF51" s="1280"/>
      <c r="BG51" s="1280"/>
      <c r="BH51" s="1280"/>
      <c r="BI51" s="1280"/>
      <c r="BJ51" s="1280"/>
      <c r="BK51" s="1280"/>
      <c r="BL51" s="1280"/>
      <c r="BM51" s="1280"/>
      <c r="BN51" s="1280"/>
      <c r="BO51" s="1280"/>
      <c r="BP51" s="1279">
        <v>89.5</v>
      </c>
      <c r="BQ51" s="1279"/>
      <c r="BR51" s="1279"/>
      <c r="BS51" s="1279"/>
      <c r="BT51" s="1279"/>
      <c r="BU51" s="1279"/>
      <c r="BV51" s="1279"/>
      <c r="BW51" s="1279"/>
      <c r="BX51" s="1279">
        <v>101.2</v>
      </c>
      <c r="BY51" s="1279"/>
      <c r="BZ51" s="1279"/>
      <c r="CA51" s="1279"/>
      <c r="CB51" s="1279"/>
      <c r="CC51" s="1279"/>
      <c r="CD51" s="1279"/>
      <c r="CE51" s="1279"/>
      <c r="CF51" s="1279">
        <v>97</v>
      </c>
      <c r="CG51" s="1279"/>
      <c r="CH51" s="1279"/>
      <c r="CI51" s="1279"/>
      <c r="CJ51" s="1279"/>
      <c r="CK51" s="1279"/>
      <c r="CL51" s="1279"/>
      <c r="CM51" s="1279"/>
      <c r="CN51" s="1279">
        <v>87.3</v>
      </c>
      <c r="CO51" s="1279"/>
      <c r="CP51" s="1279"/>
      <c r="CQ51" s="1279"/>
      <c r="CR51" s="1279"/>
      <c r="CS51" s="1279"/>
      <c r="CT51" s="1279"/>
      <c r="CU51" s="1279"/>
      <c r="CV51" s="1279">
        <v>85.2</v>
      </c>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600</v>
      </c>
      <c r="BC53" s="1280"/>
      <c r="BD53" s="1280"/>
      <c r="BE53" s="1280"/>
      <c r="BF53" s="1280"/>
      <c r="BG53" s="1280"/>
      <c r="BH53" s="1280"/>
      <c r="BI53" s="1280"/>
      <c r="BJ53" s="1280"/>
      <c r="BK53" s="1280"/>
      <c r="BL53" s="1280"/>
      <c r="BM53" s="1280"/>
      <c r="BN53" s="1280"/>
      <c r="BO53" s="1280"/>
      <c r="BP53" s="1279">
        <v>59.6</v>
      </c>
      <c r="BQ53" s="1279"/>
      <c r="BR53" s="1279"/>
      <c r="BS53" s="1279"/>
      <c r="BT53" s="1279"/>
      <c r="BU53" s="1279"/>
      <c r="BV53" s="1279"/>
      <c r="BW53" s="1279"/>
      <c r="BX53" s="1279">
        <v>63.1</v>
      </c>
      <c r="BY53" s="1279"/>
      <c r="BZ53" s="1279"/>
      <c r="CA53" s="1279"/>
      <c r="CB53" s="1279"/>
      <c r="CC53" s="1279"/>
      <c r="CD53" s="1279"/>
      <c r="CE53" s="1279"/>
      <c r="CF53" s="1279">
        <v>61.1</v>
      </c>
      <c r="CG53" s="1279"/>
      <c r="CH53" s="1279"/>
      <c r="CI53" s="1279"/>
      <c r="CJ53" s="1279"/>
      <c r="CK53" s="1279"/>
      <c r="CL53" s="1279"/>
      <c r="CM53" s="1279"/>
      <c r="CN53" s="1279">
        <v>62.5</v>
      </c>
      <c r="CO53" s="1279"/>
      <c r="CP53" s="1279"/>
      <c r="CQ53" s="1279"/>
      <c r="CR53" s="1279"/>
      <c r="CS53" s="1279"/>
      <c r="CT53" s="1279"/>
      <c r="CU53" s="1279"/>
      <c r="CV53" s="1279">
        <v>60.8</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594</v>
      </c>
      <c r="AO55" s="1281"/>
      <c r="AP55" s="1281"/>
      <c r="AQ55" s="1281"/>
      <c r="AR55" s="1281"/>
      <c r="AS55" s="1281"/>
      <c r="AT55" s="1281"/>
      <c r="AU55" s="1281"/>
      <c r="AV55" s="1281"/>
      <c r="AW55" s="1281"/>
      <c r="AX55" s="1281"/>
      <c r="AY55" s="1281"/>
      <c r="AZ55" s="1281"/>
      <c r="BA55" s="1281"/>
      <c r="BB55" s="1280" t="s">
        <v>593</v>
      </c>
      <c r="BC55" s="1280"/>
      <c r="BD55" s="1280"/>
      <c r="BE55" s="1280"/>
      <c r="BF55" s="1280"/>
      <c r="BG55" s="1280"/>
      <c r="BH55" s="1280"/>
      <c r="BI55" s="1280"/>
      <c r="BJ55" s="1280"/>
      <c r="BK55" s="1280"/>
      <c r="BL55" s="1280"/>
      <c r="BM55" s="1280"/>
      <c r="BN55" s="1280"/>
      <c r="BO55" s="1280"/>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600</v>
      </c>
      <c r="BC57" s="1280"/>
      <c r="BD57" s="1280"/>
      <c r="BE57" s="1280"/>
      <c r="BF57" s="1280"/>
      <c r="BG57" s="1280"/>
      <c r="BH57" s="1280"/>
      <c r="BI57" s="1280"/>
      <c r="BJ57" s="1280"/>
      <c r="BK57" s="1280"/>
      <c r="BL57" s="1280"/>
      <c r="BM57" s="1280"/>
      <c r="BN57" s="1280"/>
      <c r="BO57" s="1280"/>
      <c r="BP57" s="1279">
        <v>57.1</v>
      </c>
      <c r="BQ57" s="1279"/>
      <c r="BR57" s="1279"/>
      <c r="BS57" s="1279"/>
      <c r="BT57" s="1279"/>
      <c r="BU57" s="1279"/>
      <c r="BV57" s="1279"/>
      <c r="BW57" s="1279"/>
      <c r="BX57" s="1279">
        <v>57.9</v>
      </c>
      <c r="BY57" s="1279"/>
      <c r="BZ57" s="1279"/>
      <c r="CA57" s="1279"/>
      <c r="CB57" s="1279"/>
      <c r="CC57" s="1279"/>
      <c r="CD57" s="1279"/>
      <c r="CE57" s="1279"/>
      <c r="CF57" s="1279">
        <v>58.2</v>
      </c>
      <c r="CG57" s="1279"/>
      <c r="CH57" s="1279"/>
      <c r="CI57" s="1279"/>
      <c r="CJ57" s="1279"/>
      <c r="CK57" s="1279"/>
      <c r="CL57" s="1279"/>
      <c r="CM57" s="1279"/>
      <c r="CN57" s="1279">
        <v>59.4</v>
      </c>
      <c r="CO57" s="1279"/>
      <c r="CP57" s="1279"/>
      <c r="CQ57" s="1279"/>
      <c r="CR57" s="1279"/>
      <c r="CS57" s="1279"/>
      <c r="CT57" s="1279"/>
      <c r="CU57" s="1279"/>
      <c r="CV57" s="1279">
        <v>60.3</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599</v>
      </c>
    </row>
    <row r="64" spans="1:109" ht="13.5" x14ac:dyDescent="0.15">
      <c r="B64" s="1272"/>
      <c r="G64" s="1309"/>
      <c r="I64" s="1311"/>
      <c r="J64" s="1311"/>
      <c r="K64" s="1311"/>
      <c r="L64" s="1311"/>
      <c r="M64" s="1311"/>
      <c r="N64" s="1310"/>
      <c r="AM64" s="1309"/>
      <c r="AN64" s="1309" t="s">
        <v>598</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597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596</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560</v>
      </c>
      <c r="BQ72" s="1281"/>
      <c r="BR72" s="1281"/>
      <c r="BS72" s="1281"/>
      <c r="BT72" s="1281"/>
      <c r="BU72" s="1281"/>
      <c r="BV72" s="1281"/>
      <c r="BW72" s="1281"/>
      <c r="BX72" s="1281" t="s">
        <v>561</v>
      </c>
      <c r="BY72" s="1281"/>
      <c r="BZ72" s="1281"/>
      <c r="CA72" s="1281"/>
      <c r="CB72" s="1281"/>
      <c r="CC72" s="1281"/>
      <c r="CD72" s="1281"/>
      <c r="CE72" s="1281"/>
      <c r="CF72" s="1281" t="s">
        <v>562</v>
      </c>
      <c r="CG72" s="1281"/>
      <c r="CH72" s="1281"/>
      <c r="CI72" s="1281"/>
      <c r="CJ72" s="1281"/>
      <c r="CK72" s="1281"/>
      <c r="CL72" s="1281"/>
      <c r="CM72" s="1281"/>
      <c r="CN72" s="1281" t="s">
        <v>563</v>
      </c>
      <c r="CO72" s="1281"/>
      <c r="CP72" s="1281"/>
      <c r="CQ72" s="1281"/>
      <c r="CR72" s="1281"/>
      <c r="CS72" s="1281"/>
      <c r="CT72" s="1281"/>
      <c r="CU72" s="1281"/>
      <c r="CV72" s="1281" t="s">
        <v>564</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595</v>
      </c>
      <c r="AO73" s="1280"/>
      <c r="AP73" s="1280"/>
      <c r="AQ73" s="1280"/>
      <c r="AR73" s="1280"/>
      <c r="AS73" s="1280"/>
      <c r="AT73" s="1280"/>
      <c r="AU73" s="1280"/>
      <c r="AV73" s="1280"/>
      <c r="AW73" s="1280"/>
      <c r="AX73" s="1280"/>
      <c r="AY73" s="1280"/>
      <c r="AZ73" s="1280"/>
      <c r="BA73" s="1280"/>
      <c r="BB73" s="1280" t="s">
        <v>593</v>
      </c>
      <c r="BC73" s="1280"/>
      <c r="BD73" s="1280"/>
      <c r="BE73" s="1280"/>
      <c r="BF73" s="1280"/>
      <c r="BG73" s="1280"/>
      <c r="BH73" s="1280"/>
      <c r="BI73" s="1280"/>
      <c r="BJ73" s="1280"/>
      <c r="BK73" s="1280"/>
      <c r="BL73" s="1280"/>
      <c r="BM73" s="1280"/>
      <c r="BN73" s="1280"/>
      <c r="BO73" s="1280"/>
      <c r="BP73" s="1279">
        <v>89.5</v>
      </c>
      <c r="BQ73" s="1279"/>
      <c r="BR73" s="1279"/>
      <c r="BS73" s="1279"/>
      <c r="BT73" s="1279"/>
      <c r="BU73" s="1279"/>
      <c r="BV73" s="1279"/>
      <c r="BW73" s="1279"/>
      <c r="BX73" s="1279">
        <v>101.2</v>
      </c>
      <c r="BY73" s="1279"/>
      <c r="BZ73" s="1279"/>
      <c r="CA73" s="1279"/>
      <c r="CB73" s="1279"/>
      <c r="CC73" s="1279"/>
      <c r="CD73" s="1279"/>
      <c r="CE73" s="1279"/>
      <c r="CF73" s="1279">
        <v>97</v>
      </c>
      <c r="CG73" s="1279"/>
      <c r="CH73" s="1279"/>
      <c r="CI73" s="1279"/>
      <c r="CJ73" s="1279"/>
      <c r="CK73" s="1279"/>
      <c r="CL73" s="1279"/>
      <c r="CM73" s="1279"/>
      <c r="CN73" s="1279">
        <v>87.3</v>
      </c>
      <c r="CO73" s="1279"/>
      <c r="CP73" s="1279"/>
      <c r="CQ73" s="1279"/>
      <c r="CR73" s="1279"/>
      <c r="CS73" s="1279"/>
      <c r="CT73" s="1279"/>
      <c r="CU73" s="1279"/>
      <c r="CV73" s="1279">
        <v>85.2</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592</v>
      </c>
      <c r="BC75" s="1280"/>
      <c r="BD75" s="1280"/>
      <c r="BE75" s="1280"/>
      <c r="BF75" s="1280"/>
      <c r="BG75" s="1280"/>
      <c r="BH75" s="1280"/>
      <c r="BI75" s="1280"/>
      <c r="BJ75" s="1280"/>
      <c r="BK75" s="1280"/>
      <c r="BL75" s="1280"/>
      <c r="BM75" s="1280"/>
      <c r="BN75" s="1280"/>
      <c r="BO75" s="1280"/>
      <c r="BP75" s="1279">
        <v>6.4</v>
      </c>
      <c r="BQ75" s="1279"/>
      <c r="BR75" s="1279"/>
      <c r="BS75" s="1279"/>
      <c r="BT75" s="1279"/>
      <c r="BU75" s="1279"/>
      <c r="BV75" s="1279"/>
      <c r="BW75" s="1279"/>
      <c r="BX75" s="1279">
        <v>6.9</v>
      </c>
      <c r="BY75" s="1279"/>
      <c r="BZ75" s="1279"/>
      <c r="CA75" s="1279"/>
      <c r="CB75" s="1279"/>
      <c r="CC75" s="1279"/>
      <c r="CD75" s="1279"/>
      <c r="CE75" s="1279"/>
      <c r="CF75" s="1279">
        <v>7.4</v>
      </c>
      <c r="CG75" s="1279"/>
      <c r="CH75" s="1279"/>
      <c r="CI75" s="1279"/>
      <c r="CJ75" s="1279"/>
      <c r="CK75" s="1279"/>
      <c r="CL75" s="1279"/>
      <c r="CM75" s="1279"/>
      <c r="CN75" s="1279">
        <v>8.1999999999999993</v>
      </c>
      <c r="CO75" s="1279"/>
      <c r="CP75" s="1279"/>
      <c r="CQ75" s="1279"/>
      <c r="CR75" s="1279"/>
      <c r="CS75" s="1279"/>
      <c r="CT75" s="1279"/>
      <c r="CU75" s="1279"/>
      <c r="CV75" s="1279">
        <v>9.4</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594</v>
      </c>
      <c r="AO77" s="1281"/>
      <c r="AP77" s="1281"/>
      <c r="AQ77" s="1281"/>
      <c r="AR77" s="1281"/>
      <c r="AS77" s="1281"/>
      <c r="AT77" s="1281"/>
      <c r="AU77" s="1281"/>
      <c r="AV77" s="1281"/>
      <c r="AW77" s="1281"/>
      <c r="AX77" s="1281"/>
      <c r="AY77" s="1281"/>
      <c r="AZ77" s="1281"/>
      <c r="BA77" s="1281"/>
      <c r="BB77" s="1280" t="s">
        <v>593</v>
      </c>
      <c r="BC77" s="1280"/>
      <c r="BD77" s="1280"/>
      <c r="BE77" s="1280"/>
      <c r="BF77" s="1280"/>
      <c r="BG77" s="1280"/>
      <c r="BH77" s="1280"/>
      <c r="BI77" s="1280"/>
      <c r="BJ77" s="1280"/>
      <c r="BK77" s="1280"/>
      <c r="BL77" s="1280"/>
      <c r="BM77" s="1280"/>
      <c r="BN77" s="1280"/>
      <c r="BO77" s="1280"/>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592</v>
      </c>
      <c r="BC79" s="1280"/>
      <c r="BD79" s="1280"/>
      <c r="BE79" s="1280"/>
      <c r="BF79" s="1280"/>
      <c r="BG79" s="1280"/>
      <c r="BH79" s="1280"/>
      <c r="BI79" s="1280"/>
      <c r="BJ79" s="1280"/>
      <c r="BK79" s="1280"/>
      <c r="BL79" s="1280"/>
      <c r="BM79" s="1280"/>
      <c r="BN79" s="1280"/>
      <c r="BO79" s="1280"/>
      <c r="BP79" s="1279">
        <v>6.4</v>
      </c>
      <c r="BQ79" s="1279"/>
      <c r="BR79" s="1279"/>
      <c r="BS79" s="1279"/>
      <c r="BT79" s="1279"/>
      <c r="BU79" s="1279"/>
      <c r="BV79" s="1279"/>
      <c r="BW79" s="1279"/>
      <c r="BX79" s="1279">
        <v>6.9</v>
      </c>
      <c r="BY79" s="1279"/>
      <c r="BZ79" s="1279"/>
      <c r="CA79" s="1279"/>
      <c r="CB79" s="1279"/>
      <c r="CC79" s="1279"/>
      <c r="CD79" s="1279"/>
      <c r="CE79" s="1279"/>
      <c r="CF79" s="1279">
        <v>7.1</v>
      </c>
      <c r="CG79" s="1279"/>
      <c r="CH79" s="1279"/>
      <c r="CI79" s="1279"/>
      <c r="CJ79" s="1279"/>
      <c r="CK79" s="1279"/>
      <c r="CL79" s="1279"/>
      <c r="CM79" s="1279"/>
      <c r="CN79" s="1279">
        <v>7.4</v>
      </c>
      <c r="CO79" s="1279"/>
      <c r="CP79" s="1279"/>
      <c r="CQ79" s="1279"/>
      <c r="CR79" s="1279"/>
      <c r="CS79" s="1279"/>
      <c r="CT79" s="1279"/>
      <c r="CU79" s="1279"/>
      <c r="CV79" s="1279">
        <v>7.4</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AiaOtvtyGtgTjgkfEUuU+/JA+kTewQgrfcAQr0m8XlFnxjC7q5Zuo/ZGZE69HJxUrsKkLixxE/skCPtAwM+2bw==" saltValue="b7+RXdamOdadP4NFgliJZ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71002-1A3D-4488-A55F-736F68173636}">
  <sheetPr>
    <pageSetUpPr fitToPage="1"/>
  </sheetPr>
  <dimension ref="A1:DR125"/>
  <sheetViews>
    <sheetView showGridLines="0" topLeftCell="B1" zoomScaleNormal="100" zoomScaleSheetLayoutView="70" workbookViewId="0">
      <selection activeCell="B1" sqref="B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gjSrDv6Qeq45qUCoEbInyautylmNHH5F24VbJQ2AL6BOXS1/FFuX0wlf1+zGx5vl2HE0VCbXgBWvdWwNL8JBOA==" saltValue="bKtDzQZVcTXjsZZbF7fXD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5227A-79D1-4F1E-9B16-2021EE827EB2}">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nlyj27F2QdwyrSOrya/edODrsnUFCx+nDdVcsjWge5Bsno4hrTUULxrBGSAFGXEDlO4jM41wdEBkhYXkVc5RNQ==" saltValue="wu9vIyTz/mZO0IuSfxl13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380284</v>
      </c>
      <c r="E3" s="162"/>
      <c r="F3" s="163">
        <v>287914</v>
      </c>
      <c r="G3" s="164"/>
      <c r="H3" s="165"/>
    </row>
    <row r="4" spans="1:8" x14ac:dyDescent="0.15">
      <c r="A4" s="166"/>
      <c r="B4" s="167"/>
      <c r="C4" s="168"/>
      <c r="D4" s="169">
        <v>130708</v>
      </c>
      <c r="E4" s="170"/>
      <c r="F4" s="171">
        <v>146531</v>
      </c>
      <c r="G4" s="172"/>
      <c r="H4" s="173"/>
    </row>
    <row r="5" spans="1:8" x14ac:dyDescent="0.15">
      <c r="A5" s="154" t="s">
        <v>552</v>
      </c>
      <c r="B5" s="159"/>
      <c r="C5" s="160"/>
      <c r="D5" s="161">
        <v>176778</v>
      </c>
      <c r="E5" s="162"/>
      <c r="F5" s="163">
        <v>310300</v>
      </c>
      <c r="G5" s="164"/>
      <c r="H5" s="165"/>
    </row>
    <row r="6" spans="1:8" x14ac:dyDescent="0.15">
      <c r="A6" s="166"/>
      <c r="B6" s="167"/>
      <c r="C6" s="168"/>
      <c r="D6" s="169">
        <v>86776</v>
      </c>
      <c r="E6" s="170"/>
      <c r="F6" s="171">
        <v>157576</v>
      </c>
      <c r="G6" s="172"/>
      <c r="H6" s="173"/>
    </row>
    <row r="7" spans="1:8" x14ac:dyDescent="0.15">
      <c r="A7" s="154" t="s">
        <v>553</v>
      </c>
      <c r="B7" s="159"/>
      <c r="C7" s="160"/>
      <c r="D7" s="161">
        <v>134945</v>
      </c>
      <c r="E7" s="162"/>
      <c r="F7" s="163">
        <v>317319</v>
      </c>
      <c r="G7" s="164"/>
      <c r="H7" s="165"/>
    </row>
    <row r="8" spans="1:8" x14ac:dyDescent="0.15">
      <c r="A8" s="166"/>
      <c r="B8" s="167"/>
      <c r="C8" s="168"/>
      <c r="D8" s="169">
        <v>46367</v>
      </c>
      <c r="E8" s="170"/>
      <c r="F8" s="171">
        <v>164214</v>
      </c>
      <c r="G8" s="172"/>
      <c r="H8" s="173"/>
    </row>
    <row r="9" spans="1:8" x14ac:dyDescent="0.15">
      <c r="A9" s="154" t="s">
        <v>554</v>
      </c>
      <c r="B9" s="159"/>
      <c r="C9" s="160"/>
      <c r="D9" s="161">
        <v>68690</v>
      </c>
      <c r="E9" s="162"/>
      <c r="F9" s="163">
        <v>289738</v>
      </c>
      <c r="G9" s="164"/>
      <c r="H9" s="165"/>
    </row>
    <row r="10" spans="1:8" x14ac:dyDescent="0.15">
      <c r="A10" s="166"/>
      <c r="B10" s="167"/>
      <c r="C10" s="168"/>
      <c r="D10" s="169">
        <v>40962</v>
      </c>
      <c r="E10" s="170"/>
      <c r="F10" s="171">
        <v>156238</v>
      </c>
      <c r="G10" s="172"/>
      <c r="H10" s="173"/>
    </row>
    <row r="11" spans="1:8" x14ac:dyDescent="0.15">
      <c r="A11" s="154" t="s">
        <v>555</v>
      </c>
      <c r="B11" s="159"/>
      <c r="C11" s="160"/>
      <c r="D11" s="161">
        <v>148239</v>
      </c>
      <c r="E11" s="162"/>
      <c r="F11" s="163">
        <v>316937</v>
      </c>
      <c r="G11" s="164"/>
      <c r="H11" s="165"/>
    </row>
    <row r="12" spans="1:8" x14ac:dyDescent="0.15">
      <c r="A12" s="166"/>
      <c r="B12" s="167"/>
      <c r="C12" s="174"/>
      <c r="D12" s="169">
        <v>89480</v>
      </c>
      <c r="E12" s="170"/>
      <c r="F12" s="171">
        <v>199150</v>
      </c>
      <c r="G12" s="172"/>
      <c r="H12" s="173"/>
    </row>
    <row r="13" spans="1:8" x14ac:dyDescent="0.15">
      <c r="A13" s="154"/>
      <c r="B13" s="159"/>
      <c r="C13" s="175"/>
      <c r="D13" s="176">
        <v>181787</v>
      </c>
      <c r="E13" s="177"/>
      <c r="F13" s="178">
        <v>304442</v>
      </c>
      <c r="G13" s="179"/>
      <c r="H13" s="165"/>
    </row>
    <row r="14" spans="1:8" x14ac:dyDescent="0.15">
      <c r="A14" s="166"/>
      <c r="B14" s="167"/>
      <c r="C14" s="168"/>
      <c r="D14" s="169">
        <v>78859</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8.43</v>
      </c>
      <c r="C19" s="180">
        <f>ROUND(VALUE(SUBSTITUTE(実質収支比率等に係る経年分析!G$48,"▲","-")),2)</f>
        <v>0.09</v>
      </c>
      <c r="D19" s="180">
        <f>ROUND(VALUE(SUBSTITUTE(実質収支比率等に係る経年分析!H$48,"▲","-")),2)</f>
        <v>1.93</v>
      </c>
      <c r="E19" s="180">
        <f>ROUND(VALUE(SUBSTITUTE(実質収支比率等に係る経年分析!I$48,"▲","-")),2)</f>
        <v>0.05</v>
      </c>
      <c r="F19" s="180">
        <f>ROUND(VALUE(SUBSTITUTE(実質収支比率等に係る経年分析!J$48,"▲","-")),2)</f>
        <v>2.27</v>
      </c>
    </row>
    <row r="20" spans="1:11" x14ac:dyDescent="0.15">
      <c r="A20" s="180" t="s">
        <v>55</v>
      </c>
      <c r="B20" s="180">
        <f>ROUND(VALUE(SUBSTITUTE(実質収支比率等に係る経年分析!F$47,"▲","-")),2)</f>
        <v>52.06</v>
      </c>
      <c r="C20" s="180">
        <f>ROUND(VALUE(SUBSTITUTE(実質収支比率等に係る経年分析!G$47,"▲","-")),2)</f>
        <v>53.15</v>
      </c>
      <c r="D20" s="180">
        <f>ROUND(VALUE(SUBSTITUTE(実質収支比率等に係る経年分析!H$47,"▲","-")),2)</f>
        <v>54.23</v>
      </c>
      <c r="E20" s="180">
        <f>ROUND(VALUE(SUBSTITUTE(実質収支比率等に係る経年分析!I$47,"▲","-")),2)</f>
        <v>48.18</v>
      </c>
      <c r="F20" s="180">
        <f>ROUND(VALUE(SUBSTITUTE(実質収支比率等に係る経年分析!J$47,"▲","-")),2)</f>
        <v>47.32</v>
      </c>
    </row>
    <row r="21" spans="1:11" x14ac:dyDescent="0.15">
      <c r="A21" s="180" t="s">
        <v>56</v>
      </c>
      <c r="B21" s="180">
        <f>IF(ISNUMBER(VALUE(SUBSTITUTE(実質収支比率等に係る経年分析!F$49,"▲","-"))),ROUND(VALUE(SUBSTITUTE(実質収支比率等に係る経年分析!F$49,"▲","-")),2),NA())</f>
        <v>6.36</v>
      </c>
      <c r="C21" s="180">
        <f>IF(ISNUMBER(VALUE(SUBSTITUTE(実質収支比率等に係る経年分析!G$49,"▲","-"))),ROUND(VALUE(SUBSTITUTE(実質収支比率等に係る経年分析!G$49,"▲","-")),2),NA())</f>
        <v>-8.76</v>
      </c>
      <c r="D21" s="180">
        <f>IF(ISNUMBER(VALUE(SUBSTITUTE(実質収支比率等に係る経年分析!H$49,"▲","-"))),ROUND(VALUE(SUBSTITUTE(実質収支比率等に係る経年分析!H$49,"▲","-")),2),NA())</f>
        <v>1.89</v>
      </c>
      <c r="E21" s="180">
        <f>IF(ISNUMBER(VALUE(SUBSTITUTE(実質収支比率等に係る経年分析!I$49,"▲","-"))),ROUND(VALUE(SUBSTITUTE(実質収支比率等に係る経年分析!I$49,"▲","-")),2),NA())</f>
        <v>-9.3699999999999992</v>
      </c>
      <c r="F21" s="180">
        <f>IF(ISNUMBER(VALUE(SUBSTITUTE(実質収支比率等に係る経年分析!J$49,"▲","-"))),ROUND(VALUE(SUBSTITUTE(実質収支比率等に係る経年分析!J$49,"▲","-")),2),NA())</f>
        <v>2.2400000000000002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6.67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5.73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7.45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木古内町後期高齢者医療特別会計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木古内町下水道事業特別会計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木古内町介護保険事業特別会計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1.43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1.07</v>
      </c>
    </row>
    <row r="32" spans="1:11" x14ac:dyDescent="0.15">
      <c r="A32" s="181" t="str">
        <f>IF(連結実質赤字比率に係る赤字・黒字の構成分析!C$38="",NA(),連結実質赤字比率に係る赤字・黒字の構成分析!C$38)</f>
        <v>木古内町国民健康保険特別会計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3.51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1.74</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8.42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2.2599999999999998</v>
      </c>
    </row>
    <row r="34" spans="1:16" x14ac:dyDescent="0.15">
      <c r="A34" s="181" t="str">
        <f>IF(連結実質赤字比率に係る赤字・黒字の構成分析!C$36="",NA(),連結実質赤字比率に係る赤字・黒字の構成分析!C$36)</f>
        <v>木古内町高齢者介護サービス事業会計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4.8899999999999997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3.34</v>
      </c>
    </row>
    <row r="35" spans="1:16" x14ac:dyDescent="0.15">
      <c r="A35" s="181" t="str">
        <f>IF(連結実質赤字比率に係る赤字・黒字の構成分析!C$35="",NA(),連結実質赤字比率に係る赤字・黒字の構成分析!C$35)</f>
        <v>木古内町簡易水道事業会計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4.1100000000000003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3.93</v>
      </c>
    </row>
    <row r="36" spans="1:16" x14ac:dyDescent="0.15">
      <c r="A36" s="181" t="str">
        <f>IF(連結実質赤字比率に係る赤字・黒字の構成分析!C$34="",NA(),連結実質赤字比率に係る赤字・黒字の構成分析!C$34)</f>
        <v>木古内町国民健康保険病院事業会計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30.15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27.66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562</v>
      </c>
      <c r="E42" s="182"/>
      <c r="F42" s="182"/>
      <c r="G42" s="182">
        <f>'実質公債費比率（分子）の構造'!L$52</f>
        <v>545</v>
      </c>
      <c r="H42" s="182"/>
      <c r="I42" s="182"/>
      <c r="J42" s="182">
        <f>'実質公債費比率（分子）の構造'!M$52</f>
        <v>536</v>
      </c>
      <c r="K42" s="182"/>
      <c r="L42" s="182"/>
      <c r="M42" s="182">
        <f>'実質公債費比率（分子）の構造'!N$52</f>
        <v>531</v>
      </c>
      <c r="N42" s="182"/>
      <c r="O42" s="182"/>
      <c r="P42" s="182">
        <f>'実質公債費比率（分子）の構造'!O$52</f>
        <v>555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33</v>
      </c>
      <c r="C45" s="182"/>
      <c r="D45" s="182"/>
      <c r="E45" s="182">
        <f>'実質公債費比率（分子）の構造'!L$49</f>
        <v>35</v>
      </c>
      <c r="F45" s="182"/>
      <c r="G45" s="182"/>
      <c r="H45" s="182">
        <f>'実質公債費比率（分子）の構造'!M$49</f>
        <v>35</v>
      </c>
      <c r="I45" s="182"/>
      <c r="J45" s="182"/>
      <c r="K45" s="182">
        <f>'実質公債費比率（分子）の構造'!N$49</f>
        <v>17</v>
      </c>
      <c r="L45" s="182"/>
      <c r="M45" s="182"/>
      <c r="N45" s="182">
        <f>'実質公債費比率（分子）の構造'!O$49</f>
        <v>17</v>
      </c>
      <c r="O45" s="182"/>
      <c r="P45" s="182"/>
    </row>
    <row r="46" spans="1:16" x14ac:dyDescent="0.15">
      <c r="A46" s="182" t="s">
        <v>67</v>
      </c>
      <c r="B46" s="182">
        <f>'実質公債費比率（分子）の構造'!K$48</f>
        <v>256</v>
      </c>
      <c r="C46" s="182"/>
      <c r="D46" s="182"/>
      <c r="E46" s="182">
        <f>'実質公債費比率（分子）の構造'!L$48</f>
        <v>253</v>
      </c>
      <c r="F46" s="182"/>
      <c r="G46" s="182"/>
      <c r="H46" s="182">
        <f>'実質公債費比率（分子）の構造'!M$48</f>
        <v>209</v>
      </c>
      <c r="I46" s="182"/>
      <c r="J46" s="182"/>
      <c r="K46" s="182">
        <f>'実質公債費比率（分子）の構造'!N$48</f>
        <v>212</v>
      </c>
      <c r="L46" s="182"/>
      <c r="M46" s="182"/>
      <c r="N46" s="182">
        <f>'実質公債費比率（分子）の構造'!O$48</f>
        <v>213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422</v>
      </c>
      <c r="C49" s="182"/>
      <c r="D49" s="182"/>
      <c r="E49" s="182">
        <f>'実質公債費比率（分子）の構造'!L$45</f>
        <v>425</v>
      </c>
      <c r="F49" s="182"/>
      <c r="G49" s="182"/>
      <c r="H49" s="182">
        <f>'実質公債費比率（分子）の構造'!M$45</f>
        <v>456</v>
      </c>
      <c r="I49" s="182"/>
      <c r="J49" s="182"/>
      <c r="K49" s="182">
        <f>'実質公債費比率（分子）の構造'!N$45</f>
        <v>490</v>
      </c>
      <c r="L49" s="182"/>
      <c r="M49" s="182"/>
      <c r="N49" s="182">
        <f>'実質公債費比率（分子）の構造'!O$45</f>
        <v>561</v>
      </c>
      <c r="O49" s="182"/>
      <c r="P49" s="182"/>
    </row>
    <row r="50" spans="1:16" x14ac:dyDescent="0.15">
      <c r="A50" s="182" t="s">
        <v>71</v>
      </c>
      <c r="B50" s="182" t="e">
        <f>NA()</f>
        <v>#N/A</v>
      </c>
      <c r="C50" s="182">
        <f>IF(ISNUMBER('実質公債費比率（分子）の構造'!K$53),'実質公債費比率（分子）の構造'!K$53,NA())</f>
        <v>149</v>
      </c>
      <c r="D50" s="182" t="e">
        <f>NA()</f>
        <v>#N/A</v>
      </c>
      <c r="E50" s="182" t="e">
        <f>NA()</f>
        <v>#N/A</v>
      </c>
      <c r="F50" s="182">
        <f>IF(ISNUMBER('実質公債費比率（分子）の構造'!L$53),'実質公債費比率（分子）の構造'!L$53,NA())</f>
        <v>168</v>
      </c>
      <c r="G50" s="182" t="e">
        <f>NA()</f>
        <v>#N/A</v>
      </c>
      <c r="H50" s="182" t="e">
        <f>NA()</f>
        <v>#N/A</v>
      </c>
      <c r="I50" s="182">
        <f>IF(ISNUMBER('実質公債費比率（分子）の構造'!M$53),'実質公債費比率（分子）の構造'!M$53,NA())</f>
        <v>164</v>
      </c>
      <c r="J50" s="182" t="e">
        <f>NA()</f>
        <v>#N/A</v>
      </c>
      <c r="K50" s="182" t="e">
        <f>NA()</f>
        <v>#N/A</v>
      </c>
      <c r="L50" s="182">
        <f>IF(ISNUMBER('実質公債費比率（分子）の構造'!N$53),'実質公債費比率（分子）の構造'!N$53,NA())</f>
        <v>188</v>
      </c>
      <c r="M50" s="182" t="e">
        <f>NA()</f>
        <v>#N/A</v>
      </c>
      <c r="N50" s="182" t="e">
        <f>NA()</f>
        <v>#N/A</v>
      </c>
      <c r="O50" s="182">
        <f>IF(ISNUMBER('実質公債費比率（分子）の構造'!O$53),'実質公債費比率（分子）の構造'!O$53,NA())</f>
        <v>236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5208</v>
      </c>
      <c r="E56" s="181"/>
      <c r="F56" s="181"/>
      <c r="G56" s="181">
        <f>'将来負担比率（分子）の構造'!J$52</f>
        <v>5223</v>
      </c>
      <c r="H56" s="181"/>
      <c r="I56" s="181"/>
      <c r="J56" s="181">
        <f>'将来負担比率（分子）の構造'!K$52</f>
        <v>5171</v>
      </c>
      <c r="K56" s="181"/>
      <c r="L56" s="181"/>
      <c r="M56" s="181">
        <f>'将来負担比率（分子）の構造'!L$52</f>
        <v>5103</v>
      </c>
      <c r="N56" s="181"/>
      <c r="O56" s="181"/>
      <c r="P56" s="181">
        <f>'将来負担比率（分子）の構造'!M$52</f>
        <v>4840</v>
      </c>
    </row>
    <row r="57" spans="1:16" x14ac:dyDescent="0.15">
      <c r="A57" s="181" t="s">
        <v>42</v>
      </c>
      <c r="B57" s="181"/>
      <c r="C57" s="181"/>
      <c r="D57" s="181">
        <f>'将来負担比率（分子）の構造'!I$51</f>
        <v>289</v>
      </c>
      <c r="E57" s="181"/>
      <c r="F57" s="181"/>
      <c r="G57" s="181">
        <f>'将来負担比率（分子）の構造'!J$51</f>
        <v>241</v>
      </c>
      <c r="H57" s="181"/>
      <c r="I57" s="181"/>
      <c r="J57" s="181">
        <f>'将来負担比率（分子）の構造'!K$51</f>
        <v>212</v>
      </c>
      <c r="K57" s="181"/>
      <c r="L57" s="181"/>
      <c r="M57" s="181">
        <f>'将来負担比率（分子）の構造'!L$51</f>
        <v>234</v>
      </c>
      <c r="N57" s="181"/>
      <c r="O57" s="181"/>
      <c r="P57" s="181">
        <f>'将来負担比率（分子）の構造'!M$51</f>
        <v>303</v>
      </c>
    </row>
    <row r="58" spans="1:16" x14ac:dyDescent="0.15">
      <c r="A58" s="181" t="s">
        <v>41</v>
      </c>
      <c r="B58" s="181"/>
      <c r="C58" s="181"/>
      <c r="D58" s="181">
        <f>'将来負担比率（分子）の構造'!I$50</f>
        <v>1441</v>
      </c>
      <c r="E58" s="181"/>
      <c r="F58" s="181"/>
      <c r="G58" s="181">
        <f>'将来負担比率（分子）の構造'!J$50</f>
        <v>1438</v>
      </c>
      <c r="H58" s="181"/>
      <c r="I58" s="181"/>
      <c r="J58" s="181">
        <f>'将来負担比率（分子）の構造'!K$50</f>
        <v>1435</v>
      </c>
      <c r="K58" s="181"/>
      <c r="L58" s="181"/>
      <c r="M58" s="181">
        <f>'将来負担比率（分子）の構造'!L$50</f>
        <v>1247</v>
      </c>
      <c r="N58" s="181"/>
      <c r="O58" s="181"/>
      <c r="P58" s="181">
        <f>'将来負担比率（分子）の構造'!M$50</f>
        <v>1249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493</v>
      </c>
      <c r="C62" s="181"/>
      <c r="D62" s="181"/>
      <c r="E62" s="181">
        <f>'将来負担比率（分子）の構造'!J$45</f>
        <v>532</v>
      </c>
      <c r="F62" s="181"/>
      <c r="G62" s="181"/>
      <c r="H62" s="181">
        <f>'将来負担比率（分子）の構造'!K$45</f>
        <v>562</v>
      </c>
      <c r="I62" s="181"/>
      <c r="J62" s="181"/>
      <c r="K62" s="181">
        <f>'将来負担比率（分子）の構造'!L$45</f>
        <v>459</v>
      </c>
      <c r="L62" s="181"/>
      <c r="M62" s="181"/>
      <c r="N62" s="181">
        <f>'将来負担比率（分子）の構造'!M$45</f>
        <v>439</v>
      </c>
      <c r="O62" s="181"/>
      <c r="P62" s="181"/>
    </row>
    <row r="63" spans="1:16" x14ac:dyDescent="0.15">
      <c r="A63" s="181" t="s">
        <v>34</v>
      </c>
      <c r="B63" s="181">
        <f>'将来負担比率（分子）の構造'!I$44</f>
        <v>222</v>
      </c>
      <c r="C63" s="181"/>
      <c r="D63" s="181"/>
      <c r="E63" s="181">
        <f>'将来負担比率（分子）の構造'!J$44</f>
        <v>188</v>
      </c>
      <c r="F63" s="181"/>
      <c r="G63" s="181"/>
      <c r="H63" s="181">
        <f>'将来負担比率（分子）の構造'!K$44</f>
        <v>191</v>
      </c>
      <c r="I63" s="181"/>
      <c r="J63" s="181"/>
      <c r="K63" s="181">
        <f>'将来負担比率（分子）の構造'!L$44</f>
        <v>189</v>
      </c>
      <c r="L63" s="181"/>
      <c r="M63" s="181"/>
      <c r="N63" s="181">
        <f>'将来負担比率（分子）の構造'!M$44</f>
        <v>235</v>
      </c>
      <c r="O63" s="181"/>
      <c r="P63" s="181"/>
    </row>
    <row r="64" spans="1:16" x14ac:dyDescent="0.15">
      <c r="A64" s="181" t="s">
        <v>33</v>
      </c>
      <c r="B64" s="181">
        <f>'将来負担比率（分子）の構造'!I$43</f>
        <v>2774</v>
      </c>
      <c r="C64" s="181"/>
      <c r="D64" s="181"/>
      <c r="E64" s="181">
        <f>'将来負担比率（分子）の構造'!J$43</f>
        <v>2747</v>
      </c>
      <c r="F64" s="181"/>
      <c r="G64" s="181"/>
      <c r="H64" s="181">
        <f>'将来負担比率（分子）の構造'!K$43</f>
        <v>2491</v>
      </c>
      <c r="I64" s="181"/>
      <c r="J64" s="181"/>
      <c r="K64" s="181">
        <f>'将来負担比率（分子）の構造'!L$43</f>
        <v>2205</v>
      </c>
      <c r="L64" s="181"/>
      <c r="M64" s="181"/>
      <c r="N64" s="181">
        <f>'将来負担比率（分子）の構造'!M$43</f>
        <v>1916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5418</v>
      </c>
      <c r="C66" s="181"/>
      <c r="D66" s="181"/>
      <c r="E66" s="181">
        <f>'将来負担比率（分子）の構造'!J$41</f>
        <v>5610</v>
      </c>
      <c r="F66" s="181"/>
      <c r="G66" s="181"/>
      <c r="H66" s="181">
        <f>'将来負担比率（分子）の構造'!K$41</f>
        <v>5627</v>
      </c>
      <c r="I66" s="181"/>
      <c r="J66" s="181"/>
      <c r="K66" s="181">
        <f>'将来負担比率（分子）の構造'!L$41</f>
        <v>5533</v>
      </c>
      <c r="L66" s="181"/>
      <c r="M66" s="181"/>
      <c r="N66" s="181">
        <f>'将来負担比率（分子）の構造'!M$41</f>
        <v>5580</v>
      </c>
      <c r="O66" s="181"/>
      <c r="P66" s="181"/>
    </row>
    <row r="67" spans="1:16" x14ac:dyDescent="0.15">
      <c r="A67" s="181" t="s">
        <v>75</v>
      </c>
      <c r="B67" s="181" t="e">
        <f>NA()</f>
        <v>#N/A</v>
      </c>
      <c r="C67" s="181">
        <f>IF(ISNUMBER('将来負担比率（分子）の構造'!I$53), IF('将来負担比率（分子）の構造'!I$53 &lt; 0, 0, '将来負担比率（分子）の構造'!I$53), NA())</f>
        <v>1970</v>
      </c>
      <c r="D67" s="181" t="e">
        <f>NA()</f>
        <v>#N/A</v>
      </c>
      <c r="E67" s="181" t="e">
        <f>NA()</f>
        <v>#N/A</v>
      </c>
      <c r="F67" s="181">
        <f>IF(ISNUMBER('将来負担比率（分子）の構造'!J$53), IF('将来負担比率（分子）の構造'!J$53 &lt; 0, 0, '将来負担比率（分子）の構造'!J$53), NA())</f>
        <v>2176</v>
      </c>
      <c r="G67" s="181" t="e">
        <f>NA()</f>
        <v>#N/A</v>
      </c>
      <c r="H67" s="181" t="e">
        <f>NA()</f>
        <v>#N/A</v>
      </c>
      <c r="I67" s="181">
        <f>IF(ISNUMBER('将来負担比率（分子）の構造'!K$53), IF('将来負担比率（分子）の構造'!K$53 &lt; 0, 0, '将来負担比率（分子）の構造'!K$53), NA())</f>
        <v>2052</v>
      </c>
      <c r="J67" s="181" t="e">
        <f>NA()</f>
        <v>#N/A</v>
      </c>
      <c r="K67" s="181" t="e">
        <f>NA()</f>
        <v>#N/A</v>
      </c>
      <c r="L67" s="181">
        <f>IF(ISNUMBER('将来負担比率（分子）の構造'!L$53), IF('将来負担比率（分子）の構造'!L$53 &lt; 0, 0, '将来負担比率（分子）の構造'!L$53), NA())</f>
        <v>1802</v>
      </c>
      <c r="M67" s="181" t="e">
        <f>NA()</f>
        <v>#N/A</v>
      </c>
      <c r="N67" s="181" t="e">
        <f>NA()</f>
        <v>#N/A</v>
      </c>
      <c r="O67" s="181">
        <f>IF(ISNUMBER('将来負担比率（分子）の構造'!M$53), IF('将来負担比率（分子）の構造'!M$53 &lt; 0, 0, '将来負担比率（分子）の構造'!M$53), NA())</f>
        <v>1778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1416</v>
      </c>
      <c r="C72" s="185">
        <f>基金残高に係る経年分析!G55</f>
        <v>1226</v>
      </c>
      <c r="D72" s="185">
        <f>基金残高に係る経年分析!H55</f>
        <v>1227</v>
      </c>
    </row>
    <row r="73" spans="1:16" x14ac:dyDescent="0.15">
      <c r="A73" s="184" t="s">
        <v>78</v>
      </c>
      <c r="B73" s="185">
        <f>基金残高に係る経年分析!F56</f>
        <v>3</v>
      </c>
      <c r="C73" s="185">
        <f>基金残高に係る経年分析!G56</f>
        <v>3</v>
      </c>
      <c r="D73" s="185">
        <f>基金残高に係る経年分析!H56</f>
        <v>3</v>
      </c>
    </row>
    <row r="74" spans="1:16" x14ac:dyDescent="0.15">
      <c r="A74" s="184" t="s">
        <v>79</v>
      </c>
      <c r="B74" s="185">
        <f>基金残高に係る経年分析!F57</f>
        <v>1186</v>
      </c>
      <c r="C74" s="185">
        <f>基金残高に係る経年分析!G57</f>
        <v>1336</v>
      </c>
      <c r="D74" s="185">
        <f>基金残高に係る経年分析!H57</f>
        <v>1241</v>
      </c>
    </row>
  </sheetData>
  <sheetProtection algorithmName="SHA-512" hashValue="hhc2Wql2HKypxUm9rwDZz6lOMYq15Dn2TNDe/xIs1we9liaE35m1QytNjU7gN/wGnstYoNGwiXeWiHX6eIJs2A==" saltValue="tnbajbF3nmZGDMHjM73L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227</v>
      </c>
      <c r="C5" s="707"/>
      <c r="D5" s="707"/>
      <c r="E5" s="707"/>
      <c r="F5" s="707"/>
      <c r="G5" s="707"/>
      <c r="H5" s="707"/>
      <c r="I5" s="707"/>
      <c r="J5" s="707"/>
      <c r="K5" s="707"/>
      <c r="L5" s="707"/>
      <c r="M5" s="707"/>
      <c r="N5" s="707"/>
      <c r="O5" s="707"/>
      <c r="P5" s="707"/>
      <c r="Q5" s="708"/>
      <c r="R5" s="695">
        <v>495811</v>
      </c>
      <c r="S5" s="696"/>
      <c r="T5" s="696"/>
      <c r="U5" s="696"/>
      <c r="V5" s="696"/>
      <c r="W5" s="696"/>
      <c r="X5" s="696"/>
      <c r="Y5" s="739"/>
      <c r="Z5" s="757">
        <v>11.7</v>
      </c>
      <c r="AA5" s="757"/>
      <c r="AB5" s="757"/>
      <c r="AC5" s="757"/>
      <c r="AD5" s="758">
        <v>495811</v>
      </c>
      <c r="AE5" s="758"/>
      <c r="AF5" s="758"/>
      <c r="AG5" s="758"/>
      <c r="AH5" s="758"/>
      <c r="AI5" s="758"/>
      <c r="AJ5" s="758"/>
      <c r="AK5" s="758"/>
      <c r="AL5" s="740">
        <v>19.7</v>
      </c>
      <c r="AM5" s="711"/>
      <c r="AN5" s="711"/>
      <c r="AO5" s="741"/>
      <c r="AP5" s="706" t="s">
        <v>228</v>
      </c>
      <c r="AQ5" s="707"/>
      <c r="AR5" s="707"/>
      <c r="AS5" s="707"/>
      <c r="AT5" s="707"/>
      <c r="AU5" s="707"/>
      <c r="AV5" s="707"/>
      <c r="AW5" s="707"/>
      <c r="AX5" s="707"/>
      <c r="AY5" s="707"/>
      <c r="AZ5" s="707"/>
      <c r="BA5" s="707"/>
      <c r="BB5" s="707"/>
      <c r="BC5" s="707"/>
      <c r="BD5" s="707"/>
      <c r="BE5" s="707"/>
      <c r="BF5" s="708"/>
      <c r="BG5" s="640">
        <v>494438</v>
      </c>
      <c r="BH5" s="641"/>
      <c r="BI5" s="641"/>
      <c r="BJ5" s="641"/>
      <c r="BK5" s="641"/>
      <c r="BL5" s="641"/>
      <c r="BM5" s="641"/>
      <c r="BN5" s="642"/>
      <c r="BO5" s="677">
        <v>99.7</v>
      </c>
      <c r="BP5" s="677"/>
      <c r="BQ5" s="677"/>
      <c r="BR5" s="677"/>
      <c r="BS5" s="678">
        <v>6570</v>
      </c>
      <c r="BT5" s="678"/>
      <c r="BU5" s="678"/>
      <c r="BV5" s="678"/>
      <c r="BW5" s="678"/>
      <c r="BX5" s="678"/>
      <c r="BY5" s="678"/>
      <c r="BZ5" s="678"/>
      <c r="CA5" s="678"/>
      <c r="CB5" s="737"/>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37240</v>
      </c>
      <c r="S6" s="641"/>
      <c r="T6" s="641"/>
      <c r="U6" s="641"/>
      <c r="V6" s="641"/>
      <c r="W6" s="641"/>
      <c r="X6" s="641"/>
      <c r="Y6" s="642"/>
      <c r="Z6" s="677">
        <v>0.9</v>
      </c>
      <c r="AA6" s="677"/>
      <c r="AB6" s="677"/>
      <c r="AC6" s="677"/>
      <c r="AD6" s="678">
        <v>37240</v>
      </c>
      <c r="AE6" s="678"/>
      <c r="AF6" s="678"/>
      <c r="AG6" s="678"/>
      <c r="AH6" s="678"/>
      <c r="AI6" s="678"/>
      <c r="AJ6" s="678"/>
      <c r="AK6" s="678"/>
      <c r="AL6" s="643">
        <v>1.5</v>
      </c>
      <c r="AM6" s="644"/>
      <c r="AN6" s="644"/>
      <c r="AO6" s="679"/>
      <c r="AP6" s="637" t="s">
        <v>233</v>
      </c>
      <c r="AQ6" s="638"/>
      <c r="AR6" s="638"/>
      <c r="AS6" s="638"/>
      <c r="AT6" s="638"/>
      <c r="AU6" s="638"/>
      <c r="AV6" s="638"/>
      <c r="AW6" s="638"/>
      <c r="AX6" s="638"/>
      <c r="AY6" s="638"/>
      <c r="AZ6" s="638"/>
      <c r="BA6" s="638"/>
      <c r="BB6" s="638"/>
      <c r="BC6" s="638"/>
      <c r="BD6" s="638"/>
      <c r="BE6" s="638"/>
      <c r="BF6" s="639"/>
      <c r="BG6" s="640">
        <v>494438</v>
      </c>
      <c r="BH6" s="641"/>
      <c r="BI6" s="641"/>
      <c r="BJ6" s="641"/>
      <c r="BK6" s="641"/>
      <c r="BL6" s="641"/>
      <c r="BM6" s="641"/>
      <c r="BN6" s="642"/>
      <c r="BO6" s="677">
        <v>99.7</v>
      </c>
      <c r="BP6" s="677"/>
      <c r="BQ6" s="677"/>
      <c r="BR6" s="677"/>
      <c r="BS6" s="678">
        <v>6570</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64802</v>
      </c>
      <c r="CS6" s="641"/>
      <c r="CT6" s="641"/>
      <c r="CU6" s="641"/>
      <c r="CV6" s="641"/>
      <c r="CW6" s="641"/>
      <c r="CX6" s="641"/>
      <c r="CY6" s="642"/>
      <c r="CZ6" s="740">
        <v>1.5</v>
      </c>
      <c r="DA6" s="711"/>
      <c r="DB6" s="711"/>
      <c r="DC6" s="743"/>
      <c r="DD6" s="646" t="s">
        <v>235</v>
      </c>
      <c r="DE6" s="641"/>
      <c r="DF6" s="641"/>
      <c r="DG6" s="641"/>
      <c r="DH6" s="641"/>
      <c r="DI6" s="641"/>
      <c r="DJ6" s="641"/>
      <c r="DK6" s="641"/>
      <c r="DL6" s="641"/>
      <c r="DM6" s="641"/>
      <c r="DN6" s="641"/>
      <c r="DO6" s="641"/>
      <c r="DP6" s="642"/>
      <c r="DQ6" s="646">
        <v>64795</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268</v>
      </c>
      <c r="S7" s="641"/>
      <c r="T7" s="641"/>
      <c r="U7" s="641"/>
      <c r="V7" s="641"/>
      <c r="W7" s="641"/>
      <c r="X7" s="641"/>
      <c r="Y7" s="642"/>
      <c r="Z7" s="677">
        <v>0</v>
      </c>
      <c r="AA7" s="677"/>
      <c r="AB7" s="677"/>
      <c r="AC7" s="677"/>
      <c r="AD7" s="678">
        <v>268</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175700</v>
      </c>
      <c r="BH7" s="641"/>
      <c r="BI7" s="641"/>
      <c r="BJ7" s="641"/>
      <c r="BK7" s="641"/>
      <c r="BL7" s="641"/>
      <c r="BM7" s="641"/>
      <c r="BN7" s="642"/>
      <c r="BO7" s="677">
        <v>35.4</v>
      </c>
      <c r="BP7" s="677"/>
      <c r="BQ7" s="677"/>
      <c r="BR7" s="677"/>
      <c r="BS7" s="678">
        <v>6570</v>
      </c>
      <c r="BT7" s="678"/>
      <c r="BU7" s="678"/>
      <c r="BV7" s="678"/>
      <c r="BW7" s="678"/>
      <c r="BX7" s="678"/>
      <c r="BY7" s="678"/>
      <c r="BZ7" s="678"/>
      <c r="CA7" s="678"/>
      <c r="CB7" s="737"/>
      <c r="CD7" s="673" t="s">
        <v>238</v>
      </c>
      <c r="CE7" s="674"/>
      <c r="CF7" s="674"/>
      <c r="CG7" s="674"/>
      <c r="CH7" s="674"/>
      <c r="CI7" s="674"/>
      <c r="CJ7" s="674"/>
      <c r="CK7" s="674"/>
      <c r="CL7" s="674"/>
      <c r="CM7" s="674"/>
      <c r="CN7" s="674"/>
      <c r="CO7" s="674"/>
      <c r="CP7" s="674"/>
      <c r="CQ7" s="675"/>
      <c r="CR7" s="640">
        <v>542315</v>
      </c>
      <c r="CS7" s="641"/>
      <c r="CT7" s="641"/>
      <c r="CU7" s="641"/>
      <c r="CV7" s="641"/>
      <c r="CW7" s="641"/>
      <c r="CX7" s="641"/>
      <c r="CY7" s="642"/>
      <c r="CZ7" s="677">
        <v>12.9</v>
      </c>
      <c r="DA7" s="677"/>
      <c r="DB7" s="677"/>
      <c r="DC7" s="677"/>
      <c r="DD7" s="646">
        <v>8711</v>
      </c>
      <c r="DE7" s="641"/>
      <c r="DF7" s="641"/>
      <c r="DG7" s="641"/>
      <c r="DH7" s="641"/>
      <c r="DI7" s="641"/>
      <c r="DJ7" s="641"/>
      <c r="DK7" s="641"/>
      <c r="DL7" s="641"/>
      <c r="DM7" s="641"/>
      <c r="DN7" s="641"/>
      <c r="DO7" s="641"/>
      <c r="DP7" s="642"/>
      <c r="DQ7" s="646">
        <v>420308</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874</v>
      </c>
      <c r="S8" s="641"/>
      <c r="T8" s="641"/>
      <c r="U8" s="641"/>
      <c r="V8" s="641"/>
      <c r="W8" s="641"/>
      <c r="X8" s="641"/>
      <c r="Y8" s="642"/>
      <c r="Z8" s="677">
        <v>0</v>
      </c>
      <c r="AA8" s="677"/>
      <c r="AB8" s="677"/>
      <c r="AC8" s="677"/>
      <c r="AD8" s="678">
        <v>874</v>
      </c>
      <c r="AE8" s="678"/>
      <c r="AF8" s="678"/>
      <c r="AG8" s="678"/>
      <c r="AH8" s="678"/>
      <c r="AI8" s="678"/>
      <c r="AJ8" s="678"/>
      <c r="AK8" s="678"/>
      <c r="AL8" s="643">
        <v>0</v>
      </c>
      <c r="AM8" s="644"/>
      <c r="AN8" s="644"/>
      <c r="AO8" s="679"/>
      <c r="AP8" s="637" t="s">
        <v>240</v>
      </c>
      <c r="AQ8" s="638"/>
      <c r="AR8" s="638"/>
      <c r="AS8" s="638"/>
      <c r="AT8" s="638"/>
      <c r="AU8" s="638"/>
      <c r="AV8" s="638"/>
      <c r="AW8" s="638"/>
      <c r="AX8" s="638"/>
      <c r="AY8" s="638"/>
      <c r="AZ8" s="638"/>
      <c r="BA8" s="638"/>
      <c r="BB8" s="638"/>
      <c r="BC8" s="638"/>
      <c r="BD8" s="638"/>
      <c r="BE8" s="638"/>
      <c r="BF8" s="639"/>
      <c r="BG8" s="640">
        <v>6558</v>
      </c>
      <c r="BH8" s="641"/>
      <c r="BI8" s="641"/>
      <c r="BJ8" s="641"/>
      <c r="BK8" s="641"/>
      <c r="BL8" s="641"/>
      <c r="BM8" s="641"/>
      <c r="BN8" s="642"/>
      <c r="BO8" s="677">
        <v>1.3</v>
      </c>
      <c r="BP8" s="677"/>
      <c r="BQ8" s="677"/>
      <c r="BR8" s="677"/>
      <c r="BS8" s="646" t="s">
        <v>235</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772454</v>
      </c>
      <c r="CS8" s="641"/>
      <c r="CT8" s="641"/>
      <c r="CU8" s="641"/>
      <c r="CV8" s="641"/>
      <c r="CW8" s="641"/>
      <c r="CX8" s="641"/>
      <c r="CY8" s="642"/>
      <c r="CZ8" s="677">
        <v>18.399999999999999</v>
      </c>
      <c r="DA8" s="677"/>
      <c r="DB8" s="677"/>
      <c r="DC8" s="677"/>
      <c r="DD8" s="646">
        <v>9407</v>
      </c>
      <c r="DE8" s="641"/>
      <c r="DF8" s="641"/>
      <c r="DG8" s="641"/>
      <c r="DH8" s="641"/>
      <c r="DI8" s="641"/>
      <c r="DJ8" s="641"/>
      <c r="DK8" s="641"/>
      <c r="DL8" s="641"/>
      <c r="DM8" s="641"/>
      <c r="DN8" s="641"/>
      <c r="DO8" s="641"/>
      <c r="DP8" s="642"/>
      <c r="DQ8" s="646">
        <v>432870</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568</v>
      </c>
      <c r="S9" s="641"/>
      <c r="T9" s="641"/>
      <c r="U9" s="641"/>
      <c r="V9" s="641"/>
      <c r="W9" s="641"/>
      <c r="X9" s="641"/>
      <c r="Y9" s="642"/>
      <c r="Z9" s="677">
        <v>0</v>
      </c>
      <c r="AA9" s="677"/>
      <c r="AB9" s="677"/>
      <c r="AC9" s="677"/>
      <c r="AD9" s="678">
        <v>568</v>
      </c>
      <c r="AE9" s="678"/>
      <c r="AF9" s="678"/>
      <c r="AG9" s="678"/>
      <c r="AH9" s="678"/>
      <c r="AI9" s="678"/>
      <c r="AJ9" s="678"/>
      <c r="AK9" s="678"/>
      <c r="AL9" s="643">
        <v>0</v>
      </c>
      <c r="AM9" s="644"/>
      <c r="AN9" s="644"/>
      <c r="AO9" s="679"/>
      <c r="AP9" s="637" t="s">
        <v>243</v>
      </c>
      <c r="AQ9" s="638"/>
      <c r="AR9" s="638"/>
      <c r="AS9" s="638"/>
      <c r="AT9" s="638"/>
      <c r="AU9" s="638"/>
      <c r="AV9" s="638"/>
      <c r="AW9" s="638"/>
      <c r="AX9" s="638"/>
      <c r="AY9" s="638"/>
      <c r="AZ9" s="638"/>
      <c r="BA9" s="638"/>
      <c r="BB9" s="638"/>
      <c r="BC9" s="638"/>
      <c r="BD9" s="638"/>
      <c r="BE9" s="638"/>
      <c r="BF9" s="639"/>
      <c r="BG9" s="640">
        <v>133276</v>
      </c>
      <c r="BH9" s="641"/>
      <c r="BI9" s="641"/>
      <c r="BJ9" s="641"/>
      <c r="BK9" s="641"/>
      <c r="BL9" s="641"/>
      <c r="BM9" s="641"/>
      <c r="BN9" s="642"/>
      <c r="BO9" s="677">
        <v>26.9</v>
      </c>
      <c r="BP9" s="677"/>
      <c r="BQ9" s="677"/>
      <c r="BR9" s="677"/>
      <c r="BS9" s="646" t="s">
        <v>235</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730047</v>
      </c>
      <c r="CS9" s="641"/>
      <c r="CT9" s="641"/>
      <c r="CU9" s="641"/>
      <c r="CV9" s="641"/>
      <c r="CW9" s="641"/>
      <c r="CX9" s="641"/>
      <c r="CY9" s="642"/>
      <c r="CZ9" s="677">
        <v>17.399999999999999</v>
      </c>
      <c r="DA9" s="677"/>
      <c r="DB9" s="677"/>
      <c r="DC9" s="677"/>
      <c r="DD9" s="646" t="s">
        <v>129</v>
      </c>
      <c r="DE9" s="641"/>
      <c r="DF9" s="641"/>
      <c r="DG9" s="641"/>
      <c r="DH9" s="641"/>
      <c r="DI9" s="641"/>
      <c r="DJ9" s="641"/>
      <c r="DK9" s="641"/>
      <c r="DL9" s="641"/>
      <c r="DM9" s="641"/>
      <c r="DN9" s="641"/>
      <c r="DO9" s="641"/>
      <c r="DP9" s="642"/>
      <c r="DQ9" s="646">
        <v>684102</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235</v>
      </c>
      <c r="S10" s="641"/>
      <c r="T10" s="641"/>
      <c r="U10" s="641"/>
      <c r="V10" s="641"/>
      <c r="W10" s="641"/>
      <c r="X10" s="641"/>
      <c r="Y10" s="642"/>
      <c r="Z10" s="677" t="s">
        <v>235</v>
      </c>
      <c r="AA10" s="677"/>
      <c r="AB10" s="677"/>
      <c r="AC10" s="677"/>
      <c r="AD10" s="678" t="s">
        <v>235</v>
      </c>
      <c r="AE10" s="678"/>
      <c r="AF10" s="678"/>
      <c r="AG10" s="678"/>
      <c r="AH10" s="678"/>
      <c r="AI10" s="678"/>
      <c r="AJ10" s="678"/>
      <c r="AK10" s="678"/>
      <c r="AL10" s="643" t="s">
        <v>235</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17169</v>
      </c>
      <c r="BH10" s="641"/>
      <c r="BI10" s="641"/>
      <c r="BJ10" s="641"/>
      <c r="BK10" s="641"/>
      <c r="BL10" s="641"/>
      <c r="BM10" s="641"/>
      <c r="BN10" s="642"/>
      <c r="BO10" s="677">
        <v>3.5</v>
      </c>
      <c r="BP10" s="677"/>
      <c r="BQ10" s="677"/>
      <c r="BR10" s="677"/>
      <c r="BS10" s="646">
        <v>2862</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97</v>
      </c>
      <c r="CS10" s="641"/>
      <c r="CT10" s="641"/>
      <c r="CU10" s="641"/>
      <c r="CV10" s="641"/>
      <c r="CW10" s="641"/>
      <c r="CX10" s="641"/>
      <c r="CY10" s="642"/>
      <c r="CZ10" s="677">
        <v>0</v>
      </c>
      <c r="DA10" s="677"/>
      <c r="DB10" s="677"/>
      <c r="DC10" s="677"/>
      <c r="DD10" s="646" t="s">
        <v>235</v>
      </c>
      <c r="DE10" s="641"/>
      <c r="DF10" s="641"/>
      <c r="DG10" s="641"/>
      <c r="DH10" s="641"/>
      <c r="DI10" s="641"/>
      <c r="DJ10" s="641"/>
      <c r="DK10" s="641"/>
      <c r="DL10" s="641"/>
      <c r="DM10" s="641"/>
      <c r="DN10" s="641"/>
      <c r="DO10" s="641"/>
      <c r="DP10" s="642"/>
      <c r="DQ10" s="646">
        <v>97</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83368</v>
      </c>
      <c r="S11" s="641"/>
      <c r="T11" s="641"/>
      <c r="U11" s="641"/>
      <c r="V11" s="641"/>
      <c r="W11" s="641"/>
      <c r="X11" s="641"/>
      <c r="Y11" s="642"/>
      <c r="Z11" s="643">
        <v>2</v>
      </c>
      <c r="AA11" s="644"/>
      <c r="AB11" s="644"/>
      <c r="AC11" s="645"/>
      <c r="AD11" s="646">
        <v>83368</v>
      </c>
      <c r="AE11" s="641"/>
      <c r="AF11" s="641"/>
      <c r="AG11" s="641"/>
      <c r="AH11" s="641"/>
      <c r="AI11" s="641"/>
      <c r="AJ11" s="641"/>
      <c r="AK11" s="642"/>
      <c r="AL11" s="643">
        <v>3.3</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18697</v>
      </c>
      <c r="BH11" s="641"/>
      <c r="BI11" s="641"/>
      <c r="BJ11" s="641"/>
      <c r="BK11" s="641"/>
      <c r="BL11" s="641"/>
      <c r="BM11" s="641"/>
      <c r="BN11" s="642"/>
      <c r="BO11" s="677">
        <v>3.8</v>
      </c>
      <c r="BP11" s="677"/>
      <c r="BQ11" s="677"/>
      <c r="BR11" s="677"/>
      <c r="BS11" s="646">
        <v>3708</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171277</v>
      </c>
      <c r="CS11" s="641"/>
      <c r="CT11" s="641"/>
      <c r="CU11" s="641"/>
      <c r="CV11" s="641"/>
      <c r="CW11" s="641"/>
      <c r="CX11" s="641"/>
      <c r="CY11" s="642"/>
      <c r="CZ11" s="677">
        <v>4.0999999999999996</v>
      </c>
      <c r="DA11" s="677"/>
      <c r="DB11" s="677"/>
      <c r="DC11" s="677"/>
      <c r="DD11" s="646">
        <v>42047</v>
      </c>
      <c r="DE11" s="641"/>
      <c r="DF11" s="641"/>
      <c r="DG11" s="641"/>
      <c r="DH11" s="641"/>
      <c r="DI11" s="641"/>
      <c r="DJ11" s="641"/>
      <c r="DK11" s="641"/>
      <c r="DL11" s="641"/>
      <c r="DM11" s="641"/>
      <c r="DN11" s="641"/>
      <c r="DO11" s="641"/>
      <c r="DP11" s="642"/>
      <c r="DQ11" s="646">
        <v>60290</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t="s">
        <v>235</v>
      </c>
      <c r="S12" s="641"/>
      <c r="T12" s="641"/>
      <c r="U12" s="641"/>
      <c r="V12" s="641"/>
      <c r="W12" s="641"/>
      <c r="X12" s="641"/>
      <c r="Y12" s="642"/>
      <c r="Z12" s="677" t="s">
        <v>235</v>
      </c>
      <c r="AA12" s="677"/>
      <c r="AB12" s="677"/>
      <c r="AC12" s="677"/>
      <c r="AD12" s="678" t="s">
        <v>235</v>
      </c>
      <c r="AE12" s="678"/>
      <c r="AF12" s="678"/>
      <c r="AG12" s="678"/>
      <c r="AH12" s="678"/>
      <c r="AI12" s="678"/>
      <c r="AJ12" s="678"/>
      <c r="AK12" s="678"/>
      <c r="AL12" s="643" t="s">
        <v>235</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264148</v>
      </c>
      <c r="BH12" s="641"/>
      <c r="BI12" s="641"/>
      <c r="BJ12" s="641"/>
      <c r="BK12" s="641"/>
      <c r="BL12" s="641"/>
      <c r="BM12" s="641"/>
      <c r="BN12" s="642"/>
      <c r="BO12" s="677">
        <v>53.3</v>
      </c>
      <c r="BP12" s="677"/>
      <c r="BQ12" s="677"/>
      <c r="BR12" s="677"/>
      <c r="BS12" s="646" t="s">
        <v>235</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92649</v>
      </c>
      <c r="CS12" s="641"/>
      <c r="CT12" s="641"/>
      <c r="CU12" s="641"/>
      <c r="CV12" s="641"/>
      <c r="CW12" s="641"/>
      <c r="CX12" s="641"/>
      <c r="CY12" s="642"/>
      <c r="CZ12" s="677">
        <v>2.2000000000000002</v>
      </c>
      <c r="DA12" s="677"/>
      <c r="DB12" s="677"/>
      <c r="DC12" s="677"/>
      <c r="DD12" s="646" t="s">
        <v>235</v>
      </c>
      <c r="DE12" s="641"/>
      <c r="DF12" s="641"/>
      <c r="DG12" s="641"/>
      <c r="DH12" s="641"/>
      <c r="DI12" s="641"/>
      <c r="DJ12" s="641"/>
      <c r="DK12" s="641"/>
      <c r="DL12" s="641"/>
      <c r="DM12" s="641"/>
      <c r="DN12" s="641"/>
      <c r="DO12" s="641"/>
      <c r="DP12" s="642"/>
      <c r="DQ12" s="646">
        <v>34049</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235</v>
      </c>
      <c r="S13" s="641"/>
      <c r="T13" s="641"/>
      <c r="U13" s="641"/>
      <c r="V13" s="641"/>
      <c r="W13" s="641"/>
      <c r="X13" s="641"/>
      <c r="Y13" s="642"/>
      <c r="Z13" s="677" t="s">
        <v>235</v>
      </c>
      <c r="AA13" s="677"/>
      <c r="AB13" s="677"/>
      <c r="AC13" s="677"/>
      <c r="AD13" s="678" t="s">
        <v>255</v>
      </c>
      <c r="AE13" s="678"/>
      <c r="AF13" s="678"/>
      <c r="AG13" s="678"/>
      <c r="AH13" s="678"/>
      <c r="AI13" s="678"/>
      <c r="AJ13" s="678"/>
      <c r="AK13" s="678"/>
      <c r="AL13" s="643" t="s">
        <v>235</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256581</v>
      </c>
      <c r="BH13" s="641"/>
      <c r="BI13" s="641"/>
      <c r="BJ13" s="641"/>
      <c r="BK13" s="641"/>
      <c r="BL13" s="641"/>
      <c r="BM13" s="641"/>
      <c r="BN13" s="642"/>
      <c r="BO13" s="677">
        <v>51.7</v>
      </c>
      <c r="BP13" s="677"/>
      <c r="BQ13" s="677"/>
      <c r="BR13" s="677"/>
      <c r="BS13" s="646" t="s">
        <v>235</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447913</v>
      </c>
      <c r="CS13" s="641"/>
      <c r="CT13" s="641"/>
      <c r="CU13" s="641"/>
      <c r="CV13" s="641"/>
      <c r="CW13" s="641"/>
      <c r="CX13" s="641"/>
      <c r="CY13" s="642"/>
      <c r="CZ13" s="677">
        <v>10.7</v>
      </c>
      <c r="DA13" s="677"/>
      <c r="DB13" s="677"/>
      <c r="DC13" s="677"/>
      <c r="DD13" s="646">
        <v>231072</v>
      </c>
      <c r="DE13" s="641"/>
      <c r="DF13" s="641"/>
      <c r="DG13" s="641"/>
      <c r="DH13" s="641"/>
      <c r="DI13" s="641"/>
      <c r="DJ13" s="641"/>
      <c r="DK13" s="641"/>
      <c r="DL13" s="641"/>
      <c r="DM13" s="641"/>
      <c r="DN13" s="641"/>
      <c r="DO13" s="641"/>
      <c r="DP13" s="642"/>
      <c r="DQ13" s="646">
        <v>211535</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3219</v>
      </c>
      <c r="S14" s="641"/>
      <c r="T14" s="641"/>
      <c r="U14" s="641"/>
      <c r="V14" s="641"/>
      <c r="W14" s="641"/>
      <c r="X14" s="641"/>
      <c r="Y14" s="642"/>
      <c r="Z14" s="677">
        <v>0.1</v>
      </c>
      <c r="AA14" s="677"/>
      <c r="AB14" s="677"/>
      <c r="AC14" s="677"/>
      <c r="AD14" s="678">
        <v>3219</v>
      </c>
      <c r="AE14" s="678"/>
      <c r="AF14" s="678"/>
      <c r="AG14" s="678"/>
      <c r="AH14" s="678"/>
      <c r="AI14" s="678"/>
      <c r="AJ14" s="678"/>
      <c r="AK14" s="678"/>
      <c r="AL14" s="643">
        <v>0.1</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10077</v>
      </c>
      <c r="BH14" s="641"/>
      <c r="BI14" s="641"/>
      <c r="BJ14" s="641"/>
      <c r="BK14" s="641"/>
      <c r="BL14" s="641"/>
      <c r="BM14" s="641"/>
      <c r="BN14" s="642"/>
      <c r="BO14" s="677">
        <v>2</v>
      </c>
      <c r="BP14" s="677"/>
      <c r="BQ14" s="677"/>
      <c r="BR14" s="677"/>
      <c r="BS14" s="646" t="s">
        <v>129</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240349</v>
      </c>
      <c r="CS14" s="641"/>
      <c r="CT14" s="641"/>
      <c r="CU14" s="641"/>
      <c r="CV14" s="641"/>
      <c r="CW14" s="641"/>
      <c r="CX14" s="641"/>
      <c r="CY14" s="642"/>
      <c r="CZ14" s="677">
        <v>5.7</v>
      </c>
      <c r="DA14" s="677"/>
      <c r="DB14" s="677"/>
      <c r="DC14" s="677"/>
      <c r="DD14" s="646">
        <v>6807</v>
      </c>
      <c r="DE14" s="641"/>
      <c r="DF14" s="641"/>
      <c r="DG14" s="641"/>
      <c r="DH14" s="641"/>
      <c r="DI14" s="641"/>
      <c r="DJ14" s="641"/>
      <c r="DK14" s="641"/>
      <c r="DL14" s="641"/>
      <c r="DM14" s="641"/>
      <c r="DN14" s="641"/>
      <c r="DO14" s="641"/>
      <c r="DP14" s="642"/>
      <c r="DQ14" s="646">
        <v>203776</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235</v>
      </c>
      <c r="S15" s="641"/>
      <c r="T15" s="641"/>
      <c r="U15" s="641"/>
      <c r="V15" s="641"/>
      <c r="W15" s="641"/>
      <c r="X15" s="641"/>
      <c r="Y15" s="642"/>
      <c r="Z15" s="677" t="s">
        <v>235</v>
      </c>
      <c r="AA15" s="677"/>
      <c r="AB15" s="677"/>
      <c r="AC15" s="677"/>
      <c r="AD15" s="678" t="s">
        <v>235</v>
      </c>
      <c r="AE15" s="678"/>
      <c r="AF15" s="678"/>
      <c r="AG15" s="678"/>
      <c r="AH15" s="678"/>
      <c r="AI15" s="678"/>
      <c r="AJ15" s="678"/>
      <c r="AK15" s="678"/>
      <c r="AL15" s="643" t="s">
        <v>235</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44513</v>
      </c>
      <c r="BH15" s="641"/>
      <c r="BI15" s="641"/>
      <c r="BJ15" s="641"/>
      <c r="BK15" s="641"/>
      <c r="BL15" s="641"/>
      <c r="BM15" s="641"/>
      <c r="BN15" s="642"/>
      <c r="BO15" s="677">
        <v>9</v>
      </c>
      <c r="BP15" s="677"/>
      <c r="BQ15" s="677"/>
      <c r="BR15" s="677"/>
      <c r="BS15" s="646" t="s">
        <v>235</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565113</v>
      </c>
      <c r="CS15" s="641"/>
      <c r="CT15" s="641"/>
      <c r="CU15" s="641"/>
      <c r="CV15" s="641"/>
      <c r="CW15" s="641"/>
      <c r="CX15" s="641"/>
      <c r="CY15" s="642"/>
      <c r="CZ15" s="677">
        <v>13.5</v>
      </c>
      <c r="DA15" s="677"/>
      <c r="DB15" s="677"/>
      <c r="DC15" s="677"/>
      <c r="DD15" s="646">
        <v>304697</v>
      </c>
      <c r="DE15" s="641"/>
      <c r="DF15" s="641"/>
      <c r="DG15" s="641"/>
      <c r="DH15" s="641"/>
      <c r="DI15" s="641"/>
      <c r="DJ15" s="641"/>
      <c r="DK15" s="641"/>
      <c r="DL15" s="641"/>
      <c r="DM15" s="641"/>
      <c r="DN15" s="641"/>
      <c r="DO15" s="641"/>
      <c r="DP15" s="642"/>
      <c r="DQ15" s="646">
        <v>261815</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928</v>
      </c>
      <c r="S16" s="641"/>
      <c r="T16" s="641"/>
      <c r="U16" s="641"/>
      <c r="V16" s="641"/>
      <c r="W16" s="641"/>
      <c r="X16" s="641"/>
      <c r="Y16" s="642"/>
      <c r="Z16" s="677">
        <v>0</v>
      </c>
      <c r="AA16" s="677"/>
      <c r="AB16" s="677"/>
      <c r="AC16" s="677"/>
      <c r="AD16" s="678">
        <v>928</v>
      </c>
      <c r="AE16" s="678"/>
      <c r="AF16" s="678"/>
      <c r="AG16" s="678"/>
      <c r="AH16" s="678"/>
      <c r="AI16" s="678"/>
      <c r="AJ16" s="678"/>
      <c r="AK16" s="678"/>
      <c r="AL16" s="643">
        <v>0</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235</v>
      </c>
      <c r="BH16" s="641"/>
      <c r="BI16" s="641"/>
      <c r="BJ16" s="641"/>
      <c r="BK16" s="641"/>
      <c r="BL16" s="641"/>
      <c r="BM16" s="641"/>
      <c r="BN16" s="642"/>
      <c r="BO16" s="677" t="s">
        <v>235</v>
      </c>
      <c r="BP16" s="677"/>
      <c r="BQ16" s="677"/>
      <c r="BR16" s="677"/>
      <c r="BS16" s="646" t="s">
        <v>235</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t="s">
        <v>235</v>
      </c>
      <c r="CS16" s="641"/>
      <c r="CT16" s="641"/>
      <c r="CU16" s="641"/>
      <c r="CV16" s="641"/>
      <c r="CW16" s="641"/>
      <c r="CX16" s="641"/>
      <c r="CY16" s="642"/>
      <c r="CZ16" s="677" t="s">
        <v>235</v>
      </c>
      <c r="DA16" s="677"/>
      <c r="DB16" s="677"/>
      <c r="DC16" s="677"/>
      <c r="DD16" s="646" t="s">
        <v>235</v>
      </c>
      <c r="DE16" s="641"/>
      <c r="DF16" s="641"/>
      <c r="DG16" s="641"/>
      <c r="DH16" s="641"/>
      <c r="DI16" s="641"/>
      <c r="DJ16" s="641"/>
      <c r="DK16" s="641"/>
      <c r="DL16" s="641"/>
      <c r="DM16" s="641"/>
      <c r="DN16" s="641"/>
      <c r="DO16" s="641"/>
      <c r="DP16" s="642"/>
      <c r="DQ16" s="646" t="s">
        <v>235</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2788</v>
      </c>
      <c r="S17" s="641"/>
      <c r="T17" s="641"/>
      <c r="U17" s="641"/>
      <c r="V17" s="641"/>
      <c r="W17" s="641"/>
      <c r="X17" s="641"/>
      <c r="Y17" s="642"/>
      <c r="Z17" s="677">
        <v>0.1</v>
      </c>
      <c r="AA17" s="677"/>
      <c r="AB17" s="677"/>
      <c r="AC17" s="677"/>
      <c r="AD17" s="678">
        <v>2788</v>
      </c>
      <c r="AE17" s="678"/>
      <c r="AF17" s="678"/>
      <c r="AG17" s="678"/>
      <c r="AH17" s="678"/>
      <c r="AI17" s="678"/>
      <c r="AJ17" s="678"/>
      <c r="AK17" s="678"/>
      <c r="AL17" s="643">
        <v>0.1</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235</v>
      </c>
      <c r="BH17" s="641"/>
      <c r="BI17" s="641"/>
      <c r="BJ17" s="641"/>
      <c r="BK17" s="641"/>
      <c r="BL17" s="641"/>
      <c r="BM17" s="641"/>
      <c r="BN17" s="642"/>
      <c r="BO17" s="677" t="s">
        <v>235</v>
      </c>
      <c r="BP17" s="677"/>
      <c r="BQ17" s="677"/>
      <c r="BR17" s="677"/>
      <c r="BS17" s="646" t="s">
        <v>235</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561064</v>
      </c>
      <c r="CS17" s="641"/>
      <c r="CT17" s="641"/>
      <c r="CU17" s="641"/>
      <c r="CV17" s="641"/>
      <c r="CW17" s="641"/>
      <c r="CX17" s="641"/>
      <c r="CY17" s="642"/>
      <c r="CZ17" s="677">
        <v>13.4</v>
      </c>
      <c r="DA17" s="677"/>
      <c r="DB17" s="677"/>
      <c r="DC17" s="677"/>
      <c r="DD17" s="646" t="s">
        <v>235</v>
      </c>
      <c r="DE17" s="641"/>
      <c r="DF17" s="641"/>
      <c r="DG17" s="641"/>
      <c r="DH17" s="641"/>
      <c r="DI17" s="641"/>
      <c r="DJ17" s="641"/>
      <c r="DK17" s="641"/>
      <c r="DL17" s="641"/>
      <c r="DM17" s="641"/>
      <c r="DN17" s="641"/>
      <c r="DO17" s="641"/>
      <c r="DP17" s="642"/>
      <c r="DQ17" s="646">
        <v>514118</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v>606</v>
      </c>
      <c r="S18" s="641"/>
      <c r="T18" s="641"/>
      <c r="U18" s="641"/>
      <c r="V18" s="641"/>
      <c r="W18" s="641"/>
      <c r="X18" s="641"/>
      <c r="Y18" s="642"/>
      <c r="Z18" s="677">
        <v>0</v>
      </c>
      <c r="AA18" s="677"/>
      <c r="AB18" s="677"/>
      <c r="AC18" s="677"/>
      <c r="AD18" s="678">
        <v>606</v>
      </c>
      <c r="AE18" s="678"/>
      <c r="AF18" s="678"/>
      <c r="AG18" s="678"/>
      <c r="AH18" s="678"/>
      <c r="AI18" s="678"/>
      <c r="AJ18" s="678"/>
      <c r="AK18" s="678"/>
      <c r="AL18" s="643">
        <v>0</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235</v>
      </c>
      <c r="BH18" s="641"/>
      <c r="BI18" s="641"/>
      <c r="BJ18" s="641"/>
      <c r="BK18" s="641"/>
      <c r="BL18" s="641"/>
      <c r="BM18" s="641"/>
      <c r="BN18" s="642"/>
      <c r="BO18" s="677" t="s">
        <v>235</v>
      </c>
      <c r="BP18" s="677"/>
      <c r="BQ18" s="677"/>
      <c r="BR18" s="677"/>
      <c r="BS18" s="646" t="s">
        <v>129</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235</v>
      </c>
      <c r="CS18" s="641"/>
      <c r="CT18" s="641"/>
      <c r="CU18" s="641"/>
      <c r="CV18" s="641"/>
      <c r="CW18" s="641"/>
      <c r="CX18" s="641"/>
      <c r="CY18" s="642"/>
      <c r="CZ18" s="677" t="s">
        <v>235</v>
      </c>
      <c r="DA18" s="677"/>
      <c r="DB18" s="677"/>
      <c r="DC18" s="677"/>
      <c r="DD18" s="646" t="s">
        <v>129</v>
      </c>
      <c r="DE18" s="641"/>
      <c r="DF18" s="641"/>
      <c r="DG18" s="641"/>
      <c r="DH18" s="641"/>
      <c r="DI18" s="641"/>
      <c r="DJ18" s="641"/>
      <c r="DK18" s="641"/>
      <c r="DL18" s="641"/>
      <c r="DM18" s="641"/>
      <c r="DN18" s="641"/>
      <c r="DO18" s="641"/>
      <c r="DP18" s="642"/>
      <c r="DQ18" s="646" t="s">
        <v>235</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476</v>
      </c>
      <c r="S19" s="641"/>
      <c r="T19" s="641"/>
      <c r="U19" s="641"/>
      <c r="V19" s="641"/>
      <c r="W19" s="641"/>
      <c r="X19" s="641"/>
      <c r="Y19" s="642"/>
      <c r="Z19" s="677">
        <v>0</v>
      </c>
      <c r="AA19" s="677"/>
      <c r="AB19" s="677"/>
      <c r="AC19" s="677"/>
      <c r="AD19" s="678">
        <v>476</v>
      </c>
      <c r="AE19" s="678"/>
      <c r="AF19" s="678"/>
      <c r="AG19" s="678"/>
      <c r="AH19" s="678"/>
      <c r="AI19" s="678"/>
      <c r="AJ19" s="678"/>
      <c r="AK19" s="678"/>
      <c r="AL19" s="643">
        <v>0</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v>1373</v>
      </c>
      <c r="BH19" s="641"/>
      <c r="BI19" s="641"/>
      <c r="BJ19" s="641"/>
      <c r="BK19" s="641"/>
      <c r="BL19" s="641"/>
      <c r="BM19" s="641"/>
      <c r="BN19" s="642"/>
      <c r="BO19" s="677">
        <v>0.3</v>
      </c>
      <c r="BP19" s="677"/>
      <c r="BQ19" s="677"/>
      <c r="BR19" s="677"/>
      <c r="BS19" s="646" t="s">
        <v>235</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235</v>
      </c>
      <c r="CS19" s="641"/>
      <c r="CT19" s="641"/>
      <c r="CU19" s="641"/>
      <c r="CV19" s="641"/>
      <c r="CW19" s="641"/>
      <c r="CX19" s="641"/>
      <c r="CY19" s="642"/>
      <c r="CZ19" s="677" t="s">
        <v>235</v>
      </c>
      <c r="DA19" s="677"/>
      <c r="DB19" s="677"/>
      <c r="DC19" s="677"/>
      <c r="DD19" s="646" t="s">
        <v>235</v>
      </c>
      <c r="DE19" s="641"/>
      <c r="DF19" s="641"/>
      <c r="DG19" s="641"/>
      <c r="DH19" s="641"/>
      <c r="DI19" s="641"/>
      <c r="DJ19" s="641"/>
      <c r="DK19" s="641"/>
      <c r="DL19" s="641"/>
      <c r="DM19" s="641"/>
      <c r="DN19" s="641"/>
      <c r="DO19" s="641"/>
      <c r="DP19" s="642"/>
      <c r="DQ19" s="646" t="s">
        <v>235</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112</v>
      </c>
      <c r="S20" s="641"/>
      <c r="T20" s="641"/>
      <c r="U20" s="641"/>
      <c r="V20" s="641"/>
      <c r="W20" s="641"/>
      <c r="X20" s="641"/>
      <c r="Y20" s="642"/>
      <c r="Z20" s="677">
        <v>0</v>
      </c>
      <c r="AA20" s="677"/>
      <c r="AB20" s="677"/>
      <c r="AC20" s="677"/>
      <c r="AD20" s="678">
        <v>112</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v>1373</v>
      </c>
      <c r="BH20" s="641"/>
      <c r="BI20" s="641"/>
      <c r="BJ20" s="641"/>
      <c r="BK20" s="641"/>
      <c r="BL20" s="641"/>
      <c r="BM20" s="641"/>
      <c r="BN20" s="642"/>
      <c r="BO20" s="677">
        <v>0.3</v>
      </c>
      <c r="BP20" s="677"/>
      <c r="BQ20" s="677"/>
      <c r="BR20" s="677"/>
      <c r="BS20" s="646" t="s">
        <v>235</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4188080</v>
      </c>
      <c r="CS20" s="641"/>
      <c r="CT20" s="641"/>
      <c r="CU20" s="641"/>
      <c r="CV20" s="641"/>
      <c r="CW20" s="641"/>
      <c r="CX20" s="641"/>
      <c r="CY20" s="642"/>
      <c r="CZ20" s="677">
        <v>100</v>
      </c>
      <c r="DA20" s="677"/>
      <c r="DB20" s="677"/>
      <c r="DC20" s="677"/>
      <c r="DD20" s="646">
        <v>602741</v>
      </c>
      <c r="DE20" s="641"/>
      <c r="DF20" s="641"/>
      <c r="DG20" s="641"/>
      <c r="DH20" s="641"/>
      <c r="DI20" s="641"/>
      <c r="DJ20" s="641"/>
      <c r="DK20" s="641"/>
      <c r="DL20" s="641"/>
      <c r="DM20" s="641"/>
      <c r="DN20" s="641"/>
      <c r="DO20" s="641"/>
      <c r="DP20" s="642"/>
      <c r="DQ20" s="646">
        <v>2887755</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1594</v>
      </c>
      <c r="S21" s="641"/>
      <c r="T21" s="641"/>
      <c r="U21" s="641"/>
      <c r="V21" s="641"/>
      <c r="W21" s="641"/>
      <c r="X21" s="641"/>
      <c r="Y21" s="642"/>
      <c r="Z21" s="677">
        <v>0</v>
      </c>
      <c r="AA21" s="677"/>
      <c r="AB21" s="677"/>
      <c r="AC21" s="677"/>
      <c r="AD21" s="678">
        <v>1594</v>
      </c>
      <c r="AE21" s="678"/>
      <c r="AF21" s="678"/>
      <c r="AG21" s="678"/>
      <c r="AH21" s="678"/>
      <c r="AI21" s="678"/>
      <c r="AJ21" s="678"/>
      <c r="AK21" s="678"/>
      <c r="AL21" s="643">
        <v>0.1</v>
      </c>
      <c r="AM21" s="644"/>
      <c r="AN21" s="644"/>
      <c r="AO21" s="679"/>
      <c r="AP21" s="734" t="s">
        <v>280</v>
      </c>
      <c r="AQ21" s="742"/>
      <c r="AR21" s="742"/>
      <c r="AS21" s="742"/>
      <c r="AT21" s="742"/>
      <c r="AU21" s="742"/>
      <c r="AV21" s="742"/>
      <c r="AW21" s="742"/>
      <c r="AX21" s="742"/>
      <c r="AY21" s="742"/>
      <c r="AZ21" s="742"/>
      <c r="BA21" s="742"/>
      <c r="BB21" s="742"/>
      <c r="BC21" s="742"/>
      <c r="BD21" s="742"/>
      <c r="BE21" s="742"/>
      <c r="BF21" s="736"/>
      <c r="BG21" s="640">
        <v>1373</v>
      </c>
      <c r="BH21" s="641"/>
      <c r="BI21" s="641"/>
      <c r="BJ21" s="641"/>
      <c r="BK21" s="641"/>
      <c r="BL21" s="641"/>
      <c r="BM21" s="641"/>
      <c r="BN21" s="642"/>
      <c r="BO21" s="677">
        <v>0.3</v>
      </c>
      <c r="BP21" s="677"/>
      <c r="BQ21" s="677"/>
      <c r="BR21" s="677"/>
      <c r="BS21" s="646" t="s">
        <v>235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2179022</v>
      </c>
      <c r="S22" s="641"/>
      <c r="T22" s="641"/>
      <c r="U22" s="641"/>
      <c r="V22" s="641"/>
      <c r="W22" s="641"/>
      <c r="X22" s="641"/>
      <c r="Y22" s="642"/>
      <c r="Z22" s="677">
        <v>51.3</v>
      </c>
      <c r="AA22" s="677"/>
      <c r="AB22" s="677"/>
      <c r="AC22" s="677"/>
      <c r="AD22" s="678">
        <v>1895303</v>
      </c>
      <c r="AE22" s="678"/>
      <c r="AF22" s="678"/>
      <c r="AG22" s="678"/>
      <c r="AH22" s="678"/>
      <c r="AI22" s="678"/>
      <c r="AJ22" s="678"/>
      <c r="AK22" s="678"/>
      <c r="AL22" s="643">
        <v>75.2</v>
      </c>
      <c r="AM22" s="644"/>
      <c r="AN22" s="644"/>
      <c r="AO22" s="679"/>
      <c r="AP22" s="734" t="s">
        <v>282</v>
      </c>
      <c r="AQ22" s="742"/>
      <c r="AR22" s="742"/>
      <c r="AS22" s="742"/>
      <c r="AT22" s="742"/>
      <c r="AU22" s="742"/>
      <c r="AV22" s="742"/>
      <c r="AW22" s="742"/>
      <c r="AX22" s="742"/>
      <c r="AY22" s="742"/>
      <c r="AZ22" s="742"/>
      <c r="BA22" s="742"/>
      <c r="BB22" s="742"/>
      <c r="BC22" s="742"/>
      <c r="BD22" s="742"/>
      <c r="BE22" s="742"/>
      <c r="BF22" s="736"/>
      <c r="BG22" s="640" t="s">
        <v>235</v>
      </c>
      <c r="BH22" s="641"/>
      <c r="BI22" s="641"/>
      <c r="BJ22" s="641"/>
      <c r="BK22" s="641"/>
      <c r="BL22" s="641"/>
      <c r="BM22" s="641"/>
      <c r="BN22" s="642"/>
      <c r="BO22" s="677" t="s">
        <v>235</v>
      </c>
      <c r="BP22" s="677"/>
      <c r="BQ22" s="677"/>
      <c r="BR22" s="677"/>
      <c r="BS22" s="646" t="s">
        <v>235</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1895303</v>
      </c>
      <c r="S23" s="641"/>
      <c r="T23" s="641"/>
      <c r="U23" s="641"/>
      <c r="V23" s="641"/>
      <c r="W23" s="641"/>
      <c r="X23" s="641"/>
      <c r="Y23" s="642"/>
      <c r="Z23" s="677">
        <v>44.6</v>
      </c>
      <c r="AA23" s="677"/>
      <c r="AB23" s="677"/>
      <c r="AC23" s="677"/>
      <c r="AD23" s="678">
        <v>1895303</v>
      </c>
      <c r="AE23" s="678"/>
      <c r="AF23" s="678"/>
      <c r="AG23" s="678"/>
      <c r="AH23" s="678"/>
      <c r="AI23" s="678"/>
      <c r="AJ23" s="678"/>
      <c r="AK23" s="678"/>
      <c r="AL23" s="643">
        <v>75.2</v>
      </c>
      <c r="AM23" s="644"/>
      <c r="AN23" s="644"/>
      <c r="AO23" s="679"/>
      <c r="AP23" s="734" t="s">
        <v>285</v>
      </c>
      <c r="AQ23" s="742"/>
      <c r="AR23" s="742"/>
      <c r="AS23" s="742"/>
      <c r="AT23" s="742"/>
      <c r="AU23" s="742"/>
      <c r="AV23" s="742"/>
      <c r="AW23" s="742"/>
      <c r="AX23" s="742"/>
      <c r="AY23" s="742"/>
      <c r="AZ23" s="742"/>
      <c r="BA23" s="742"/>
      <c r="BB23" s="742"/>
      <c r="BC23" s="742"/>
      <c r="BD23" s="742"/>
      <c r="BE23" s="742"/>
      <c r="BF23" s="736"/>
      <c r="BG23" s="640" t="s">
        <v>255</v>
      </c>
      <c r="BH23" s="641"/>
      <c r="BI23" s="641"/>
      <c r="BJ23" s="641"/>
      <c r="BK23" s="641"/>
      <c r="BL23" s="641"/>
      <c r="BM23" s="641"/>
      <c r="BN23" s="642"/>
      <c r="BO23" s="677" t="s">
        <v>235</v>
      </c>
      <c r="BP23" s="677"/>
      <c r="BQ23" s="677"/>
      <c r="BR23" s="677"/>
      <c r="BS23" s="646" t="s">
        <v>235</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283719</v>
      </c>
      <c r="S24" s="641"/>
      <c r="T24" s="641"/>
      <c r="U24" s="641"/>
      <c r="V24" s="641"/>
      <c r="W24" s="641"/>
      <c r="X24" s="641"/>
      <c r="Y24" s="642"/>
      <c r="Z24" s="677">
        <v>6.7</v>
      </c>
      <c r="AA24" s="677"/>
      <c r="AB24" s="677"/>
      <c r="AC24" s="677"/>
      <c r="AD24" s="678" t="s">
        <v>235</v>
      </c>
      <c r="AE24" s="678"/>
      <c r="AF24" s="678"/>
      <c r="AG24" s="678"/>
      <c r="AH24" s="678"/>
      <c r="AI24" s="678"/>
      <c r="AJ24" s="678"/>
      <c r="AK24" s="678"/>
      <c r="AL24" s="643" t="s">
        <v>235</v>
      </c>
      <c r="AM24" s="644"/>
      <c r="AN24" s="644"/>
      <c r="AO24" s="679"/>
      <c r="AP24" s="734" t="s">
        <v>292</v>
      </c>
      <c r="AQ24" s="742"/>
      <c r="AR24" s="742"/>
      <c r="AS24" s="742"/>
      <c r="AT24" s="742"/>
      <c r="AU24" s="742"/>
      <c r="AV24" s="742"/>
      <c r="AW24" s="742"/>
      <c r="AX24" s="742"/>
      <c r="AY24" s="742"/>
      <c r="AZ24" s="742"/>
      <c r="BA24" s="742"/>
      <c r="BB24" s="742"/>
      <c r="BC24" s="742"/>
      <c r="BD24" s="742"/>
      <c r="BE24" s="742"/>
      <c r="BF24" s="736"/>
      <c r="BG24" s="640" t="s">
        <v>235</v>
      </c>
      <c r="BH24" s="641"/>
      <c r="BI24" s="641"/>
      <c r="BJ24" s="641"/>
      <c r="BK24" s="641"/>
      <c r="BL24" s="641"/>
      <c r="BM24" s="641"/>
      <c r="BN24" s="642"/>
      <c r="BO24" s="677" t="s">
        <v>235</v>
      </c>
      <c r="BP24" s="677"/>
      <c r="BQ24" s="677"/>
      <c r="BR24" s="677"/>
      <c r="BS24" s="646" t="s">
        <v>235</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1389856</v>
      </c>
      <c r="CS24" s="696"/>
      <c r="CT24" s="696"/>
      <c r="CU24" s="696"/>
      <c r="CV24" s="696"/>
      <c r="CW24" s="696"/>
      <c r="CX24" s="696"/>
      <c r="CY24" s="739"/>
      <c r="CZ24" s="740">
        <v>33.200000000000003</v>
      </c>
      <c r="DA24" s="711"/>
      <c r="DB24" s="711"/>
      <c r="DC24" s="743"/>
      <c r="DD24" s="738">
        <v>1068030</v>
      </c>
      <c r="DE24" s="696"/>
      <c r="DF24" s="696"/>
      <c r="DG24" s="696"/>
      <c r="DH24" s="696"/>
      <c r="DI24" s="696"/>
      <c r="DJ24" s="696"/>
      <c r="DK24" s="739"/>
      <c r="DL24" s="738">
        <v>1063933</v>
      </c>
      <c r="DM24" s="696"/>
      <c r="DN24" s="696"/>
      <c r="DO24" s="696"/>
      <c r="DP24" s="696"/>
      <c r="DQ24" s="696"/>
      <c r="DR24" s="696"/>
      <c r="DS24" s="696"/>
      <c r="DT24" s="696"/>
      <c r="DU24" s="696"/>
      <c r="DV24" s="739"/>
      <c r="DW24" s="740">
        <v>41</v>
      </c>
      <c r="DX24" s="711"/>
      <c r="DY24" s="711"/>
      <c r="DZ24" s="711"/>
      <c r="EA24" s="711"/>
      <c r="EB24" s="711"/>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t="s">
        <v>235</v>
      </c>
      <c r="S25" s="641"/>
      <c r="T25" s="641"/>
      <c r="U25" s="641"/>
      <c r="V25" s="641"/>
      <c r="W25" s="641"/>
      <c r="X25" s="641"/>
      <c r="Y25" s="642"/>
      <c r="Z25" s="677" t="s">
        <v>235</v>
      </c>
      <c r="AA25" s="677"/>
      <c r="AB25" s="677"/>
      <c r="AC25" s="677"/>
      <c r="AD25" s="678" t="s">
        <v>129</v>
      </c>
      <c r="AE25" s="678"/>
      <c r="AF25" s="678"/>
      <c r="AG25" s="678"/>
      <c r="AH25" s="678"/>
      <c r="AI25" s="678"/>
      <c r="AJ25" s="678"/>
      <c r="AK25" s="678"/>
      <c r="AL25" s="643" t="s">
        <v>235</v>
      </c>
      <c r="AM25" s="644"/>
      <c r="AN25" s="644"/>
      <c r="AO25" s="679"/>
      <c r="AP25" s="734" t="s">
        <v>295</v>
      </c>
      <c r="AQ25" s="742"/>
      <c r="AR25" s="742"/>
      <c r="AS25" s="742"/>
      <c r="AT25" s="742"/>
      <c r="AU25" s="742"/>
      <c r="AV25" s="742"/>
      <c r="AW25" s="742"/>
      <c r="AX25" s="742"/>
      <c r="AY25" s="742"/>
      <c r="AZ25" s="742"/>
      <c r="BA25" s="742"/>
      <c r="BB25" s="742"/>
      <c r="BC25" s="742"/>
      <c r="BD25" s="742"/>
      <c r="BE25" s="742"/>
      <c r="BF25" s="736"/>
      <c r="BG25" s="640" t="s">
        <v>235</v>
      </c>
      <c r="BH25" s="641"/>
      <c r="BI25" s="641"/>
      <c r="BJ25" s="641"/>
      <c r="BK25" s="641"/>
      <c r="BL25" s="641"/>
      <c r="BM25" s="641"/>
      <c r="BN25" s="642"/>
      <c r="BO25" s="677" t="s">
        <v>129</v>
      </c>
      <c r="BP25" s="677"/>
      <c r="BQ25" s="677"/>
      <c r="BR25" s="677"/>
      <c r="BS25" s="646" t="s">
        <v>235</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494687</v>
      </c>
      <c r="CS25" s="659"/>
      <c r="CT25" s="659"/>
      <c r="CU25" s="659"/>
      <c r="CV25" s="659"/>
      <c r="CW25" s="659"/>
      <c r="CX25" s="659"/>
      <c r="CY25" s="660"/>
      <c r="CZ25" s="643">
        <v>11.8</v>
      </c>
      <c r="DA25" s="661"/>
      <c r="DB25" s="661"/>
      <c r="DC25" s="662"/>
      <c r="DD25" s="646">
        <v>460160</v>
      </c>
      <c r="DE25" s="659"/>
      <c r="DF25" s="659"/>
      <c r="DG25" s="659"/>
      <c r="DH25" s="659"/>
      <c r="DI25" s="659"/>
      <c r="DJ25" s="659"/>
      <c r="DK25" s="660"/>
      <c r="DL25" s="646">
        <v>456879</v>
      </c>
      <c r="DM25" s="659"/>
      <c r="DN25" s="659"/>
      <c r="DO25" s="659"/>
      <c r="DP25" s="659"/>
      <c r="DQ25" s="659"/>
      <c r="DR25" s="659"/>
      <c r="DS25" s="659"/>
      <c r="DT25" s="659"/>
      <c r="DU25" s="659"/>
      <c r="DV25" s="660"/>
      <c r="DW25" s="643">
        <v>17.600000000000001</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2804086</v>
      </c>
      <c r="S26" s="641"/>
      <c r="T26" s="641"/>
      <c r="U26" s="641"/>
      <c r="V26" s="641"/>
      <c r="W26" s="641"/>
      <c r="X26" s="641"/>
      <c r="Y26" s="642"/>
      <c r="Z26" s="677">
        <v>66</v>
      </c>
      <c r="AA26" s="677"/>
      <c r="AB26" s="677"/>
      <c r="AC26" s="677"/>
      <c r="AD26" s="678">
        <v>2520367</v>
      </c>
      <c r="AE26" s="678"/>
      <c r="AF26" s="678"/>
      <c r="AG26" s="678"/>
      <c r="AH26" s="678"/>
      <c r="AI26" s="678"/>
      <c r="AJ26" s="678"/>
      <c r="AK26" s="678"/>
      <c r="AL26" s="643">
        <v>100</v>
      </c>
      <c r="AM26" s="644"/>
      <c r="AN26" s="644"/>
      <c r="AO26" s="679"/>
      <c r="AP26" s="734" t="s">
        <v>298</v>
      </c>
      <c r="AQ26" s="735"/>
      <c r="AR26" s="735"/>
      <c r="AS26" s="735"/>
      <c r="AT26" s="735"/>
      <c r="AU26" s="735"/>
      <c r="AV26" s="735"/>
      <c r="AW26" s="735"/>
      <c r="AX26" s="735"/>
      <c r="AY26" s="735"/>
      <c r="AZ26" s="735"/>
      <c r="BA26" s="735"/>
      <c r="BB26" s="735"/>
      <c r="BC26" s="735"/>
      <c r="BD26" s="735"/>
      <c r="BE26" s="735"/>
      <c r="BF26" s="736"/>
      <c r="BG26" s="640" t="s">
        <v>255</v>
      </c>
      <c r="BH26" s="641"/>
      <c r="BI26" s="641"/>
      <c r="BJ26" s="641"/>
      <c r="BK26" s="641"/>
      <c r="BL26" s="641"/>
      <c r="BM26" s="641"/>
      <c r="BN26" s="642"/>
      <c r="BO26" s="677" t="s">
        <v>235</v>
      </c>
      <c r="BP26" s="677"/>
      <c r="BQ26" s="677"/>
      <c r="BR26" s="677"/>
      <c r="BS26" s="646" t="s">
        <v>235</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302561</v>
      </c>
      <c r="CS26" s="641"/>
      <c r="CT26" s="641"/>
      <c r="CU26" s="641"/>
      <c r="CV26" s="641"/>
      <c r="CW26" s="641"/>
      <c r="CX26" s="641"/>
      <c r="CY26" s="642"/>
      <c r="CZ26" s="643">
        <v>7.2</v>
      </c>
      <c r="DA26" s="661"/>
      <c r="DB26" s="661"/>
      <c r="DC26" s="662"/>
      <c r="DD26" s="646">
        <v>282111</v>
      </c>
      <c r="DE26" s="641"/>
      <c r="DF26" s="641"/>
      <c r="DG26" s="641"/>
      <c r="DH26" s="641"/>
      <c r="DI26" s="641"/>
      <c r="DJ26" s="641"/>
      <c r="DK26" s="642"/>
      <c r="DL26" s="646" t="s">
        <v>235</v>
      </c>
      <c r="DM26" s="641"/>
      <c r="DN26" s="641"/>
      <c r="DO26" s="641"/>
      <c r="DP26" s="641"/>
      <c r="DQ26" s="641"/>
      <c r="DR26" s="641"/>
      <c r="DS26" s="641"/>
      <c r="DT26" s="641"/>
      <c r="DU26" s="641"/>
      <c r="DV26" s="642"/>
      <c r="DW26" s="643" t="s">
        <v>235</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t="s">
        <v>235</v>
      </c>
      <c r="S27" s="641"/>
      <c r="T27" s="641"/>
      <c r="U27" s="641"/>
      <c r="V27" s="641"/>
      <c r="W27" s="641"/>
      <c r="X27" s="641"/>
      <c r="Y27" s="642"/>
      <c r="Z27" s="677" t="s">
        <v>235</v>
      </c>
      <c r="AA27" s="677"/>
      <c r="AB27" s="677"/>
      <c r="AC27" s="677"/>
      <c r="AD27" s="678" t="s">
        <v>235</v>
      </c>
      <c r="AE27" s="678"/>
      <c r="AF27" s="678"/>
      <c r="AG27" s="678"/>
      <c r="AH27" s="678"/>
      <c r="AI27" s="678"/>
      <c r="AJ27" s="678"/>
      <c r="AK27" s="678"/>
      <c r="AL27" s="643" t="s">
        <v>235</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495811</v>
      </c>
      <c r="BH27" s="641"/>
      <c r="BI27" s="641"/>
      <c r="BJ27" s="641"/>
      <c r="BK27" s="641"/>
      <c r="BL27" s="641"/>
      <c r="BM27" s="641"/>
      <c r="BN27" s="642"/>
      <c r="BO27" s="677">
        <v>100</v>
      </c>
      <c r="BP27" s="677"/>
      <c r="BQ27" s="677"/>
      <c r="BR27" s="677"/>
      <c r="BS27" s="646">
        <v>6570</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334105</v>
      </c>
      <c r="CS27" s="659"/>
      <c r="CT27" s="659"/>
      <c r="CU27" s="659"/>
      <c r="CV27" s="659"/>
      <c r="CW27" s="659"/>
      <c r="CX27" s="659"/>
      <c r="CY27" s="660"/>
      <c r="CZ27" s="643">
        <v>8</v>
      </c>
      <c r="DA27" s="661"/>
      <c r="DB27" s="661"/>
      <c r="DC27" s="662"/>
      <c r="DD27" s="646">
        <v>93752</v>
      </c>
      <c r="DE27" s="659"/>
      <c r="DF27" s="659"/>
      <c r="DG27" s="659"/>
      <c r="DH27" s="659"/>
      <c r="DI27" s="659"/>
      <c r="DJ27" s="659"/>
      <c r="DK27" s="660"/>
      <c r="DL27" s="646">
        <v>92936</v>
      </c>
      <c r="DM27" s="659"/>
      <c r="DN27" s="659"/>
      <c r="DO27" s="659"/>
      <c r="DP27" s="659"/>
      <c r="DQ27" s="659"/>
      <c r="DR27" s="659"/>
      <c r="DS27" s="659"/>
      <c r="DT27" s="659"/>
      <c r="DU27" s="659"/>
      <c r="DV27" s="660"/>
      <c r="DW27" s="643">
        <v>3.6</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20297</v>
      </c>
      <c r="S28" s="641"/>
      <c r="T28" s="641"/>
      <c r="U28" s="641"/>
      <c r="V28" s="641"/>
      <c r="W28" s="641"/>
      <c r="X28" s="641"/>
      <c r="Y28" s="642"/>
      <c r="Z28" s="677">
        <v>0.5</v>
      </c>
      <c r="AA28" s="677"/>
      <c r="AB28" s="677"/>
      <c r="AC28" s="677"/>
      <c r="AD28" s="678" t="s">
        <v>235</v>
      </c>
      <c r="AE28" s="678"/>
      <c r="AF28" s="678"/>
      <c r="AG28" s="678"/>
      <c r="AH28" s="678"/>
      <c r="AI28" s="678"/>
      <c r="AJ28" s="678"/>
      <c r="AK28" s="678"/>
      <c r="AL28" s="643" t="s">
        <v>235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561064</v>
      </c>
      <c r="CS28" s="641"/>
      <c r="CT28" s="641"/>
      <c r="CU28" s="641"/>
      <c r="CV28" s="641"/>
      <c r="CW28" s="641"/>
      <c r="CX28" s="641"/>
      <c r="CY28" s="642"/>
      <c r="CZ28" s="643">
        <v>13.4</v>
      </c>
      <c r="DA28" s="661"/>
      <c r="DB28" s="661"/>
      <c r="DC28" s="662"/>
      <c r="DD28" s="646">
        <v>514118</v>
      </c>
      <c r="DE28" s="641"/>
      <c r="DF28" s="641"/>
      <c r="DG28" s="641"/>
      <c r="DH28" s="641"/>
      <c r="DI28" s="641"/>
      <c r="DJ28" s="641"/>
      <c r="DK28" s="642"/>
      <c r="DL28" s="646">
        <v>514118</v>
      </c>
      <c r="DM28" s="641"/>
      <c r="DN28" s="641"/>
      <c r="DO28" s="641"/>
      <c r="DP28" s="641"/>
      <c r="DQ28" s="641"/>
      <c r="DR28" s="641"/>
      <c r="DS28" s="641"/>
      <c r="DT28" s="641"/>
      <c r="DU28" s="641"/>
      <c r="DV28" s="642"/>
      <c r="DW28" s="643">
        <v>19.8</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48142</v>
      </c>
      <c r="S29" s="641"/>
      <c r="T29" s="641"/>
      <c r="U29" s="641"/>
      <c r="V29" s="641"/>
      <c r="W29" s="641"/>
      <c r="X29" s="641"/>
      <c r="Y29" s="642"/>
      <c r="Z29" s="677">
        <v>1.1000000000000001</v>
      </c>
      <c r="AA29" s="677"/>
      <c r="AB29" s="677"/>
      <c r="AC29" s="677"/>
      <c r="AD29" s="678">
        <v>512</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306</v>
      </c>
      <c r="CE29" s="726"/>
      <c r="CF29" s="673" t="s">
        <v>307</v>
      </c>
      <c r="CG29" s="674"/>
      <c r="CH29" s="674"/>
      <c r="CI29" s="674"/>
      <c r="CJ29" s="674"/>
      <c r="CK29" s="674"/>
      <c r="CL29" s="674"/>
      <c r="CM29" s="674"/>
      <c r="CN29" s="674"/>
      <c r="CO29" s="674"/>
      <c r="CP29" s="674"/>
      <c r="CQ29" s="675"/>
      <c r="CR29" s="640">
        <v>560641</v>
      </c>
      <c r="CS29" s="659"/>
      <c r="CT29" s="659"/>
      <c r="CU29" s="659"/>
      <c r="CV29" s="659"/>
      <c r="CW29" s="659"/>
      <c r="CX29" s="659"/>
      <c r="CY29" s="660"/>
      <c r="CZ29" s="643">
        <v>13.4</v>
      </c>
      <c r="DA29" s="661"/>
      <c r="DB29" s="661"/>
      <c r="DC29" s="662"/>
      <c r="DD29" s="646">
        <v>513695</v>
      </c>
      <c r="DE29" s="659"/>
      <c r="DF29" s="659"/>
      <c r="DG29" s="659"/>
      <c r="DH29" s="659"/>
      <c r="DI29" s="659"/>
      <c r="DJ29" s="659"/>
      <c r="DK29" s="660"/>
      <c r="DL29" s="646">
        <v>513695</v>
      </c>
      <c r="DM29" s="659"/>
      <c r="DN29" s="659"/>
      <c r="DO29" s="659"/>
      <c r="DP29" s="659"/>
      <c r="DQ29" s="659"/>
      <c r="DR29" s="659"/>
      <c r="DS29" s="659"/>
      <c r="DT29" s="659"/>
      <c r="DU29" s="659"/>
      <c r="DV29" s="660"/>
      <c r="DW29" s="643">
        <v>19.8</v>
      </c>
      <c r="DX29" s="661"/>
      <c r="DY29" s="661"/>
      <c r="DZ29" s="661"/>
      <c r="EA29" s="661"/>
      <c r="EB29" s="661"/>
      <c r="EC29" s="676"/>
    </row>
    <row r="30" spans="2:133" ht="11.25" customHeight="1" x14ac:dyDescent="0.15">
      <c r="B30" s="637" t="s">
        <v>308</v>
      </c>
      <c r="C30" s="638"/>
      <c r="D30" s="638"/>
      <c r="E30" s="638"/>
      <c r="F30" s="638"/>
      <c r="G30" s="638"/>
      <c r="H30" s="638"/>
      <c r="I30" s="638"/>
      <c r="J30" s="638"/>
      <c r="K30" s="638"/>
      <c r="L30" s="638"/>
      <c r="M30" s="638"/>
      <c r="N30" s="638"/>
      <c r="O30" s="638"/>
      <c r="P30" s="638"/>
      <c r="Q30" s="639"/>
      <c r="R30" s="640">
        <v>11046</v>
      </c>
      <c r="S30" s="641"/>
      <c r="T30" s="641"/>
      <c r="U30" s="641"/>
      <c r="V30" s="641"/>
      <c r="W30" s="641"/>
      <c r="X30" s="641"/>
      <c r="Y30" s="642"/>
      <c r="Z30" s="677">
        <v>0.3</v>
      </c>
      <c r="AA30" s="677"/>
      <c r="AB30" s="677"/>
      <c r="AC30" s="677"/>
      <c r="AD30" s="678" t="s">
        <v>235</v>
      </c>
      <c r="AE30" s="678"/>
      <c r="AF30" s="678"/>
      <c r="AG30" s="678"/>
      <c r="AH30" s="678"/>
      <c r="AI30" s="678"/>
      <c r="AJ30" s="678"/>
      <c r="AK30" s="678"/>
      <c r="AL30" s="643" t="s">
        <v>235</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309</v>
      </c>
      <c r="BH30" s="714"/>
      <c r="BI30" s="714"/>
      <c r="BJ30" s="714"/>
      <c r="BK30" s="714"/>
      <c r="BL30" s="714"/>
      <c r="BM30" s="714"/>
      <c r="BN30" s="714"/>
      <c r="BO30" s="714"/>
      <c r="BP30" s="714"/>
      <c r="BQ30" s="715"/>
      <c r="BR30" s="701" t="s">
        <v>310</v>
      </c>
      <c r="BS30" s="714"/>
      <c r="BT30" s="714"/>
      <c r="BU30" s="714"/>
      <c r="BV30" s="714"/>
      <c r="BW30" s="714"/>
      <c r="BX30" s="714"/>
      <c r="BY30" s="714"/>
      <c r="BZ30" s="714"/>
      <c r="CA30" s="714"/>
      <c r="CB30" s="715"/>
      <c r="CD30" s="727"/>
      <c r="CE30" s="728"/>
      <c r="CF30" s="673" t="s">
        <v>311</v>
      </c>
      <c r="CG30" s="674"/>
      <c r="CH30" s="674"/>
      <c r="CI30" s="674"/>
      <c r="CJ30" s="674"/>
      <c r="CK30" s="674"/>
      <c r="CL30" s="674"/>
      <c r="CM30" s="674"/>
      <c r="CN30" s="674"/>
      <c r="CO30" s="674"/>
      <c r="CP30" s="674"/>
      <c r="CQ30" s="675"/>
      <c r="CR30" s="640">
        <v>530322</v>
      </c>
      <c r="CS30" s="641"/>
      <c r="CT30" s="641"/>
      <c r="CU30" s="641"/>
      <c r="CV30" s="641"/>
      <c r="CW30" s="641"/>
      <c r="CX30" s="641"/>
      <c r="CY30" s="642"/>
      <c r="CZ30" s="643">
        <v>12.7</v>
      </c>
      <c r="DA30" s="661"/>
      <c r="DB30" s="661"/>
      <c r="DC30" s="662"/>
      <c r="DD30" s="646">
        <v>487859</v>
      </c>
      <c r="DE30" s="641"/>
      <c r="DF30" s="641"/>
      <c r="DG30" s="641"/>
      <c r="DH30" s="641"/>
      <c r="DI30" s="641"/>
      <c r="DJ30" s="641"/>
      <c r="DK30" s="642"/>
      <c r="DL30" s="646">
        <v>487859</v>
      </c>
      <c r="DM30" s="641"/>
      <c r="DN30" s="641"/>
      <c r="DO30" s="641"/>
      <c r="DP30" s="641"/>
      <c r="DQ30" s="641"/>
      <c r="DR30" s="641"/>
      <c r="DS30" s="641"/>
      <c r="DT30" s="641"/>
      <c r="DU30" s="641"/>
      <c r="DV30" s="642"/>
      <c r="DW30" s="643">
        <v>18.8</v>
      </c>
      <c r="DX30" s="661"/>
      <c r="DY30" s="661"/>
      <c r="DZ30" s="661"/>
      <c r="EA30" s="661"/>
      <c r="EB30" s="661"/>
      <c r="EC30" s="676"/>
    </row>
    <row r="31" spans="2:133" ht="11.25" customHeight="1" x14ac:dyDescent="0.15">
      <c r="B31" s="637" t="s">
        <v>312</v>
      </c>
      <c r="C31" s="638"/>
      <c r="D31" s="638"/>
      <c r="E31" s="638"/>
      <c r="F31" s="638"/>
      <c r="G31" s="638"/>
      <c r="H31" s="638"/>
      <c r="I31" s="638"/>
      <c r="J31" s="638"/>
      <c r="K31" s="638"/>
      <c r="L31" s="638"/>
      <c r="M31" s="638"/>
      <c r="N31" s="638"/>
      <c r="O31" s="638"/>
      <c r="P31" s="638"/>
      <c r="Q31" s="639"/>
      <c r="R31" s="640">
        <v>309522</v>
      </c>
      <c r="S31" s="641"/>
      <c r="T31" s="641"/>
      <c r="U31" s="641"/>
      <c r="V31" s="641"/>
      <c r="W31" s="641"/>
      <c r="X31" s="641"/>
      <c r="Y31" s="642"/>
      <c r="Z31" s="677">
        <v>7.3</v>
      </c>
      <c r="AA31" s="677"/>
      <c r="AB31" s="677"/>
      <c r="AC31" s="677"/>
      <c r="AD31" s="678" t="s">
        <v>235</v>
      </c>
      <c r="AE31" s="678"/>
      <c r="AF31" s="678"/>
      <c r="AG31" s="678"/>
      <c r="AH31" s="678"/>
      <c r="AI31" s="678"/>
      <c r="AJ31" s="678"/>
      <c r="AK31" s="678"/>
      <c r="AL31" s="643" t="s">
        <v>235</v>
      </c>
      <c r="AM31" s="644"/>
      <c r="AN31" s="644"/>
      <c r="AO31" s="679"/>
      <c r="AP31" s="716" t="s">
        <v>313</v>
      </c>
      <c r="AQ31" s="717"/>
      <c r="AR31" s="717"/>
      <c r="AS31" s="717"/>
      <c r="AT31" s="722" t="s">
        <v>314</v>
      </c>
      <c r="AU31" s="231"/>
      <c r="AV31" s="231"/>
      <c r="AW31" s="231"/>
      <c r="AX31" s="706" t="s">
        <v>188</v>
      </c>
      <c r="AY31" s="707"/>
      <c r="AZ31" s="707"/>
      <c r="BA31" s="707"/>
      <c r="BB31" s="707"/>
      <c r="BC31" s="707"/>
      <c r="BD31" s="707"/>
      <c r="BE31" s="707"/>
      <c r="BF31" s="708"/>
      <c r="BG31" s="709">
        <v>99.1</v>
      </c>
      <c r="BH31" s="710"/>
      <c r="BI31" s="710"/>
      <c r="BJ31" s="710"/>
      <c r="BK31" s="710"/>
      <c r="BL31" s="710"/>
      <c r="BM31" s="711">
        <v>93.4</v>
      </c>
      <c r="BN31" s="710"/>
      <c r="BO31" s="710"/>
      <c r="BP31" s="710"/>
      <c r="BQ31" s="712"/>
      <c r="BR31" s="709">
        <v>98.9</v>
      </c>
      <c r="BS31" s="710"/>
      <c r="BT31" s="710"/>
      <c r="BU31" s="710"/>
      <c r="BV31" s="710"/>
      <c r="BW31" s="710"/>
      <c r="BX31" s="711">
        <v>92.3</v>
      </c>
      <c r="BY31" s="710"/>
      <c r="BZ31" s="710"/>
      <c r="CA31" s="710"/>
      <c r="CB31" s="712"/>
      <c r="CD31" s="727"/>
      <c r="CE31" s="728"/>
      <c r="CF31" s="673" t="s">
        <v>315</v>
      </c>
      <c r="CG31" s="674"/>
      <c r="CH31" s="674"/>
      <c r="CI31" s="674"/>
      <c r="CJ31" s="674"/>
      <c r="CK31" s="674"/>
      <c r="CL31" s="674"/>
      <c r="CM31" s="674"/>
      <c r="CN31" s="674"/>
      <c r="CO31" s="674"/>
      <c r="CP31" s="674"/>
      <c r="CQ31" s="675"/>
      <c r="CR31" s="640">
        <v>30319</v>
      </c>
      <c r="CS31" s="659"/>
      <c r="CT31" s="659"/>
      <c r="CU31" s="659"/>
      <c r="CV31" s="659"/>
      <c r="CW31" s="659"/>
      <c r="CX31" s="659"/>
      <c r="CY31" s="660"/>
      <c r="CZ31" s="643">
        <v>0.7</v>
      </c>
      <c r="DA31" s="661"/>
      <c r="DB31" s="661"/>
      <c r="DC31" s="662"/>
      <c r="DD31" s="646">
        <v>25836</v>
      </c>
      <c r="DE31" s="659"/>
      <c r="DF31" s="659"/>
      <c r="DG31" s="659"/>
      <c r="DH31" s="659"/>
      <c r="DI31" s="659"/>
      <c r="DJ31" s="659"/>
      <c r="DK31" s="660"/>
      <c r="DL31" s="646">
        <v>25836</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15">
      <c r="B32" s="731" t="s">
        <v>316</v>
      </c>
      <c r="C32" s="732"/>
      <c r="D32" s="732"/>
      <c r="E32" s="732"/>
      <c r="F32" s="732"/>
      <c r="G32" s="732"/>
      <c r="H32" s="732"/>
      <c r="I32" s="732"/>
      <c r="J32" s="732"/>
      <c r="K32" s="732"/>
      <c r="L32" s="732"/>
      <c r="M32" s="732"/>
      <c r="N32" s="732"/>
      <c r="O32" s="732"/>
      <c r="P32" s="732"/>
      <c r="Q32" s="733"/>
      <c r="R32" s="640" t="s">
        <v>235</v>
      </c>
      <c r="S32" s="641"/>
      <c r="T32" s="641"/>
      <c r="U32" s="641"/>
      <c r="V32" s="641"/>
      <c r="W32" s="641"/>
      <c r="X32" s="641"/>
      <c r="Y32" s="642"/>
      <c r="Z32" s="677" t="s">
        <v>235</v>
      </c>
      <c r="AA32" s="677"/>
      <c r="AB32" s="677"/>
      <c r="AC32" s="677"/>
      <c r="AD32" s="678" t="s">
        <v>235</v>
      </c>
      <c r="AE32" s="678"/>
      <c r="AF32" s="678"/>
      <c r="AG32" s="678"/>
      <c r="AH32" s="678"/>
      <c r="AI32" s="678"/>
      <c r="AJ32" s="678"/>
      <c r="AK32" s="678"/>
      <c r="AL32" s="643" t="s">
        <v>235</v>
      </c>
      <c r="AM32" s="644"/>
      <c r="AN32" s="644"/>
      <c r="AO32" s="679"/>
      <c r="AP32" s="718"/>
      <c r="AQ32" s="719"/>
      <c r="AR32" s="719"/>
      <c r="AS32" s="719"/>
      <c r="AT32" s="723"/>
      <c r="AU32" s="230" t="s">
        <v>317</v>
      </c>
      <c r="AV32" s="230"/>
      <c r="AW32" s="230"/>
      <c r="AX32" s="637" t="s">
        <v>318</v>
      </c>
      <c r="AY32" s="638"/>
      <c r="AZ32" s="638"/>
      <c r="BA32" s="638"/>
      <c r="BB32" s="638"/>
      <c r="BC32" s="638"/>
      <c r="BD32" s="638"/>
      <c r="BE32" s="638"/>
      <c r="BF32" s="639"/>
      <c r="BG32" s="713">
        <v>98.9</v>
      </c>
      <c r="BH32" s="659"/>
      <c r="BI32" s="659"/>
      <c r="BJ32" s="659"/>
      <c r="BK32" s="659"/>
      <c r="BL32" s="659"/>
      <c r="BM32" s="644">
        <v>92.1</v>
      </c>
      <c r="BN32" s="705"/>
      <c r="BO32" s="705"/>
      <c r="BP32" s="705"/>
      <c r="BQ32" s="683"/>
      <c r="BR32" s="713">
        <v>98.9</v>
      </c>
      <c r="BS32" s="659"/>
      <c r="BT32" s="659"/>
      <c r="BU32" s="659"/>
      <c r="BV32" s="659"/>
      <c r="BW32" s="659"/>
      <c r="BX32" s="644">
        <v>91.1</v>
      </c>
      <c r="BY32" s="705"/>
      <c r="BZ32" s="705"/>
      <c r="CA32" s="705"/>
      <c r="CB32" s="683"/>
      <c r="CD32" s="729"/>
      <c r="CE32" s="730"/>
      <c r="CF32" s="673" t="s">
        <v>319</v>
      </c>
      <c r="CG32" s="674"/>
      <c r="CH32" s="674"/>
      <c r="CI32" s="674"/>
      <c r="CJ32" s="674"/>
      <c r="CK32" s="674"/>
      <c r="CL32" s="674"/>
      <c r="CM32" s="674"/>
      <c r="CN32" s="674"/>
      <c r="CO32" s="674"/>
      <c r="CP32" s="674"/>
      <c r="CQ32" s="675"/>
      <c r="CR32" s="640">
        <v>423</v>
      </c>
      <c r="CS32" s="641"/>
      <c r="CT32" s="641"/>
      <c r="CU32" s="641"/>
      <c r="CV32" s="641"/>
      <c r="CW32" s="641"/>
      <c r="CX32" s="641"/>
      <c r="CY32" s="642"/>
      <c r="CZ32" s="643">
        <v>0</v>
      </c>
      <c r="DA32" s="661"/>
      <c r="DB32" s="661"/>
      <c r="DC32" s="662"/>
      <c r="DD32" s="646">
        <v>423</v>
      </c>
      <c r="DE32" s="641"/>
      <c r="DF32" s="641"/>
      <c r="DG32" s="641"/>
      <c r="DH32" s="641"/>
      <c r="DI32" s="641"/>
      <c r="DJ32" s="641"/>
      <c r="DK32" s="642"/>
      <c r="DL32" s="646">
        <v>423</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320</v>
      </c>
      <c r="C33" s="638"/>
      <c r="D33" s="638"/>
      <c r="E33" s="638"/>
      <c r="F33" s="638"/>
      <c r="G33" s="638"/>
      <c r="H33" s="638"/>
      <c r="I33" s="638"/>
      <c r="J33" s="638"/>
      <c r="K33" s="638"/>
      <c r="L33" s="638"/>
      <c r="M33" s="638"/>
      <c r="N33" s="638"/>
      <c r="O33" s="638"/>
      <c r="P33" s="638"/>
      <c r="Q33" s="639"/>
      <c r="R33" s="640">
        <v>170405</v>
      </c>
      <c r="S33" s="641"/>
      <c r="T33" s="641"/>
      <c r="U33" s="641"/>
      <c r="V33" s="641"/>
      <c r="W33" s="641"/>
      <c r="X33" s="641"/>
      <c r="Y33" s="642"/>
      <c r="Z33" s="677">
        <v>4</v>
      </c>
      <c r="AA33" s="677"/>
      <c r="AB33" s="677"/>
      <c r="AC33" s="677"/>
      <c r="AD33" s="678" t="s">
        <v>235</v>
      </c>
      <c r="AE33" s="678"/>
      <c r="AF33" s="678"/>
      <c r="AG33" s="678"/>
      <c r="AH33" s="678"/>
      <c r="AI33" s="678"/>
      <c r="AJ33" s="678"/>
      <c r="AK33" s="678"/>
      <c r="AL33" s="643" t="s">
        <v>235</v>
      </c>
      <c r="AM33" s="644"/>
      <c r="AN33" s="644"/>
      <c r="AO33" s="679"/>
      <c r="AP33" s="720"/>
      <c r="AQ33" s="721"/>
      <c r="AR33" s="721"/>
      <c r="AS33" s="721"/>
      <c r="AT33" s="724"/>
      <c r="AU33" s="232"/>
      <c r="AV33" s="232"/>
      <c r="AW33" s="232"/>
      <c r="AX33" s="621" t="s">
        <v>321</v>
      </c>
      <c r="AY33" s="622"/>
      <c r="AZ33" s="622"/>
      <c r="BA33" s="622"/>
      <c r="BB33" s="622"/>
      <c r="BC33" s="622"/>
      <c r="BD33" s="622"/>
      <c r="BE33" s="622"/>
      <c r="BF33" s="623"/>
      <c r="BG33" s="704">
        <v>99.1</v>
      </c>
      <c r="BH33" s="625"/>
      <c r="BI33" s="625"/>
      <c r="BJ33" s="625"/>
      <c r="BK33" s="625"/>
      <c r="BL33" s="625"/>
      <c r="BM33" s="668">
        <v>92.9</v>
      </c>
      <c r="BN33" s="625"/>
      <c r="BO33" s="625"/>
      <c r="BP33" s="625"/>
      <c r="BQ33" s="689"/>
      <c r="BR33" s="704">
        <v>98.6</v>
      </c>
      <c r="BS33" s="625"/>
      <c r="BT33" s="625"/>
      <c r="BU33" s="625"/>
      <c r="BV33" s="625"/>
      <c r="BW33" s="625"/>
      <c r="BX33" s="668">
        <v>91.6</v>
      </c>
      <c r="BY33" s="625"/>
      <c r="BZ33" s="625"/>
      <c r="CA33" s="625"/>
      <c r="CB33" s="689"/>
      <c r="CD33" s="673" t="s">
        <v>322</v>
      </c>
      <c r="CE33" s="674"/>
      <c r="CF33" s="674"/>
      <c r="CG33" s="674"/>
      <c r="CH33" s="674"/>
      <c r="CI33" s="674"/>
      <c r="CJ33" s="674"/>
      <c r="CK33" s="674"/>
      <c r="CL33" s="674"/>
      <c r="CM33" s="674"/>
      <c r="CN33" s="674"/>
      <c r="CO33" s="674"/>
      <c r="CP33" s="674"/>
      <c r="CQ33" s="675"/>
      <c r="CR33" s="640">
        <v>2195483</v>
      </c>
      <c r="CS33" s="659"/>
      <c r="CT33" s="659"/>
      <c r="CU33" s="659"/>
      <c r="CV33" s="659"/>
      <c r="CW33" s="659"/>
      <c r="CX33" s="659"/>
      <c r="CY33" s="660"/>
      <c r="CZ33" s="643">
        <v>52.4</v>
      </c>
      <c r="DA33" s="661"/>
      <c r="DB33" s="661"/>
      <c r="DC33" s="662"/>
      <c r="DD33" s="646">
        <v>1783304</v>
      </c>
      <c r="DE33" s="659"/>
      <c r="DF33" s="659"/>
      <c r="DG33" s="659"/>
      <c r="DH33" s="659"/>
      <c r="DI33" s="659"/>
      <c r="DJ33" s="659"/>
      <c r="DK33" s="660"/>
      <c r="DL33" s="646">
        <v>1420037</v>
      </c>
      <c r="DM33" s="659"/>
      <c r="DN33" s="659"/>
      <c r="DO33" s="659"/>
      <c r="DP33" s="659"/>
      <c r="DQ33" s="659"/>
      <c r="DR33" s="659"/>
      <c r="DS33" s="659"/>
      <c r="DT33" s="659"/>
      <c r="DU33" s="659"/>
      <c r="DV33" s="660"/>
      <c r="DW33" s="643">
        <v>54.7</v>
      </c>
      <c r="DX33" s="661"/>
      <c r="DY33" s="661"/>
      <c r="DZ33" s="661"/>
      <c r="EA33" s="661"/>
      <c r="EB33" s="661"/>
      <c r="EC33" s="676"/>
    </row>
    <row r="34" spans="2:133" ht="11.25" customHeight="1" x14ac:dyDescent="0.15">
      <c r="B34" s="637" t="s">
        <v>323</v>
      </c>
      <c r="C34" s="638"/>
      <c r="D34" s="638"/>
      <c r="E34" s="638"/>
      <c r="F34" s="638"/>
      <c r="G34" s="638"/>
      <c r="H34" s="638"/>
      <c r="I34" s="638"/>
      <c r="J34" s="638"/>
      <c r="K34" s="638"/>
      <c r="L34" s="638"/>
      <c r="M34" s="638"/>
      <c r="N34" s="638"/>
      <c r="O34" s="638"/>
      <c r="P34" s="638"/>
      <c r="Q34" s="639"/>
      <c r="R34" s="640">
        <v>98961</v>
      </c>
      <c r="S34" s="641"/>
      <c r="T34" s="641"/>
      <c r="U34" s="641"/>
      <c r="V34" s="641"/>
      <c r="W34" s="641"/>
      <c r="X34" s="641"/>
      <c r="Y34" s="642"/>
      <c r="Z34" s="677">
        <v>2.2999999999999998</v>
      </c>
      <c r="AA34" s="677"/>
      <c r="AB34" s="677"/>
      <c r="AC34" s="677"/>
      <c r="AD34" s="678" t="s">
        <v>235</v>
      </c>
      <c r="AE34" s="678"/>
      <c r="AF34" s="678"/>
      <c r="AG34" s="678"/>
      <c r="AH34" s="678"/>
      <c r="AI34" s="678"/>
      <c r="AJ34" s="678"/>
      <c r="AK34" s="678"/>
      <c r="AL34" s="643" t="s">
        <v>235</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324</v>
      </c>
      <c r="CE34" s="674"/>
      <c r="CF34" s="674"/>
      <c r="CG34" s="674"/>
      <c r="CH34" s="674"/>
      <c r="CI34" s="674"/>
      <c r="CJ34" s="674"/>
      <c r="CK34" s="674"/>
      <c r="CL34" s="674"/>
      <c r="CM34" s="674"/>
      <c r="CN34" s="674"/>
      <c r="CO34" s="674"/>
      <c r="CP34" s="674"/>
      <c r="CQ34" s="675"/>
      <c r="CR34" s="640">
        <v>501618</v>
      </c>
      <c r="CS34" s="641"/>
      <c r="CT34" s="641"/>
      <c r="CU34" s="641"/>
      <c r="CV34" s="641"/>
      <c r="CW34" s="641"/>
      <c r="CX34" s="641"/>
      <c r="CY34" s="642"/>
      <c r="CZ34" s="643">
        <v>12</v>
      </c>
      <c r="DA34" s="661"/>
      <c r="DB34" s="661"/>
      <c r="DC34" s="662"/>
      <c r="DD34" s="646">
        <v>405308</v>
      </c>
      <c r="DE34" s="641"/>
      <c r="DF34" s="641"/>
      <c r="DG34" s="641"/>
      <c r="DH34" s="641"/>
      <c r="DI34" s="641"/>
      <c r="DJ34" s="641"/>
      <c r="DK34" s="642"/>
      <c r="DL34" s="646">
        <v>308611</v>
      </c>
      <c r="DM34" s="641"/>
      <c r="DN34" s="641"/>
      <c r="DO34" s="641"/>
      <c r="DP34" s="641"/>
      <c r="DQ34" s="641"/>
      <c r="DR34" s="641"/>
      <c r="DS34" s="641"/>
      <c r="DT34" s="641"/>
      <c r="DU34" s="641"/>
      <c r="DV34" s="642"/>
      <c r="DW34" s="643">
        <v>11.9</v>
      </c>
      <c r="DX34" s="661"/>
      <c r="DY34" s="661"/>
      <c r="DZ34" s="661"/>
      <c r="EA34" s="661"/>
      <c r="EB34" s="661"/>
      <c r="EC34" s="676"/>
    </row>
    <row r="35" spans="2:133" ht="11.25" customHeight="1" x14ac:dyDescent="0.15">
      <c r="B35" s="637" t="s">
        <v>325</v>
      </c>
      <c r="C35" s="638"/>
      <c r="D35" s="638"/>
      <c r="E35" s="638"/>
      <c r="F35" s="638"/>
      <c r="G35" s="638"/>
      <c r="H35" s="638"/>
      <c r="I35" s="638"/>
      <c r="J35" s="638"/>
      <c r="K35" s="638"/>
      <c r="L35" s="638"/>
      <c r="M35" s="638"/>
      <c r="N35" s="638"/>
      <c r="O35" s="638"/>
      <c r="P35" s="638"/>
      <c r="Q35" s="639"/>
      <c r="R35" s="640">
        <v>4871</v>
      </c>
      <c r="S35" s="641"/>
      <c r="T35" s="641"/>
      <c r="U35" s="641"/>
      <c r="V35" s="641"/>
      <c r="W35" s="641"/>
      <c r="X35" s="641"/>
      <c r="Y35" s="642"/>
      <c r="Z35" s="677">
        <v>0.1</v>
      </c>
      <c r="AA35" s="677"/>
      <c r="AB35" s="677"/>
      <c r="AC35" s="677"/>
      <c r="AD35" s="678" t="s">
        <v>235</v>
      </c>
      <c r="AE35" s="678"/>
      <c r="AF35" s="678"/>
      <c r="AG35" s="678"/>
      <c r="AH35" s="678"/>
      <c r="AI35" s="678"/>
      <c r="AJ35" s="678"/>
      <c r="AK35" s="678"/>
      <c r="AL35" s="643" t="s">
        <v>235</v>
      </c>
      <c r="AM35" s="644"/>
      <c r="AN35" s="644"/>
      <c r="AO35" s="679"/>
      <c r="AP35" s="235"/>
      <c r="AQ35" s="701" t="s">
        <v>326</v>
      </c>
      <c r="AR35" s="702"/>
      <c r="AS35" s="702"/>
      <c r="AT35" s="702"/>
      <c r="AU35" s="702"/>
      <c r="AV35" s="702"/>
      <c r="AW35" s="702"/>
      <c r="AX35" s="702"/>
      <c r="AY35" s="702"/>
      <c r="AZ35" s="702"/>
      <c r="BA35" s="702"/>
      <c r="BB35" s="702"/>
      <c r="BC35" s="702"/>
      <c r="BD35" s="702"/>
      <c r="BE35" s="702"/>
      <c r="BF35" s="703"/>
      <c r="BG35" s="701" t="s">
        <v>327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328</v>
      </c>
      <c r="CE35" s="674"/>
      <c r="CF35" s="674"/>
      <c r="CG35" s="674"/>
      <c r="CH35" s="674"/>
      <c r="CI35" s="674"/>
      <c r="CJ35" s="674"/>
      <c r="CK35" s="674"/>
      <c r="CL35" s="674"/>
      <c r="CM35" s="674"/>
      <c r="CN35" s="674"/>
      <c r="CO35" s="674"/>
      <c r="CP35" s="674"/>
      <c r="CQ35" s="675"/>
      <c r="CR35" s="640">
        <v>80606</v>
      </c>
      <c r="CS35" s="659"/>
      <c r="CT35" s="659"/>
      <c r="CU35" s="659"/>
      <c r="CV35" s="659"/>
      <c r="CW35" s="659"/>
      <c r="CX35" s="659"/>
      <c r="CY35" s="660"/>
      <c r="CZ35" s="643">
        <v>1.9</v>
      </c>
      <c r="DA35" s="661"/>
      <c r="DB35" s="661"/>
      <c r="DC35" s="662"/>
      <c r="DD35" s="646">
        <v>70747</v>
      </c>
      <c r="DE35" s="659"/>
      <c r="DF35" s="659"/>
      <c r="DG35" s="659"/>
      <c r="DH35" s="659"/>
      <c r="DI35" s="659"/>
      <c r="DJ35" s="659"/>
      <c r="DK35" s="660"/>
      <c r="DL35" s="646">
        <v>64063</v>
      </c>
      <c r="DM35" s="659"/>
      <c r="DN35" s="659"/>
      <c r="DO35" s="659"/>
      <c r="DP35" s="659"/>
      <c r="DQ35" s="659"/>
      <c r="DR35" s="659"/>
      <c r="DS35" s="659"/>
      <c r="DT35" s="659"/>
      <c r="DU35" s="659"/>
      <c r="DV35" s="660"/>
      <c r="DW35" s="643">
        <v>2.5</v>
      </c>
      <c r="DX35" s="661"/>
      <c r="DY35" s="661"/>
      <c r="DZ35" s="661"/>
      <c r="EA35" s="661"/>
      <c r="EB35" s="661"/>
      <c r="EC35" s="676"/>
    </row>
    <row r="36" spans="2:133" ht="11.25" customHeight="1" x14ac:dyDescent="0.15">
      <c r="B36" s="637" t="s">
        <v>329</v>
      </c>
      <c r="C36" s="638"/>
      <c r="D36" s="638"/>
      <c r="E36" s="638"/>
      <c r="F36" s="638"/>
      <c r="G36" s="638"/>
      <c r="H36" s="638"/>
      <c r="I36" s="638"/>
      <c r="J36" s="638"/>
      <c r="K36" s="638"/>
      <c r="L36" s="638"/>
      <c r="M36" s="638"/>
      <c r="N36" s="638"/>
      <c r="O36" s="638"/>
      <c r="P36" s="638"/>
      <c r="Q36" s="639"/>
      <c r="R36" s="640">
        <v>125338</v>
      </c>
      <c r="S36" s="641"/>
      <c r="T36" s="641"/>
      <c r="U36" s="641"/>
      <c r="V36" s="641"/>
      <c r="W36" s="641"/>
      <c r="X36" s="641"/>
      <c r="Y36" s="642"/>
      <c r="Z36" s="677">
        <v>3</v>
      </c>
      <c r="AA36" s="677"/>
      <c r="AB36" s="677"/>
      <c r="AC36" s="677"/>
      <c r="AD36" s="678" t="s">
        <v>235</v>
      </c>
      <c r="AE36" s="678"/>
      <c r="AF36" s="678"/>
      <c r="AG36" s="678"/>
      <c r="AH36" s="678"/>
      <c r="AI36" s="678"/>
      <c r="AJ36" s="678"/>
      <c r="AK36" s="678"/>
      <c r="AL36" s="643" t="s">
        <v>235</v>
      </c>
      <c r="AM36" s="644"/>
      <c r="AN36" s="644"/>
      <c r="AO36" s="679"/>
      <c r="AP36" s="235"/>
      <c r="AQ36" s="692" t="s">
        <v>330</v>
      </c>
      <c r="AR36" s="693"/>
      <c r="AS36" s="693"/>
      <c r="AT36" s="693"/>
      <c r="AU36" s="693"/>
      <c r="AV36" s="693"/>
      <c r="AW36" s="693"/>
      <c r="AX36" s="693"/>
      <c r="AY36" s="694"/>
      <c r="AZ36" s="695">
        <v>901797</v>
      </c>
      <c r="BA36" s="696"/>
      <c r="BB36" s="696"/>
      <c r="BC36" s="696"/>
      <c r="BD36" s="696"/>
      <c r="BE36" s="696"/>
      <c r="BF36" s="697"/>
      <c r="BG36" s="698" t="s">
        <v>331</v>
      </c>
      <c r="BH36" s="699"/>
      <c r="BI36" s="699"/>
      <c r="BJ36" s="699"/>
      <c r="BK36" s="699"/>
      <c r="BL36" s="699"/>
      <c r="BM36" s="699"/>
      <c r="BN36" s="699"/>
      <c r="BO36" s="699"/>
      <c r="BP36" s="699"/>
      <c r="BQ36" s="699"/>
      <c r="BR36" s="699"/>
      <c r="BS36" s="699"/>
      <c r="BT36" s="699"/>
      <c r="BU36" s="700"/>
      <c r="BV36" s="695">
        <v>45145</v>
      </c>
      <c r="BW36" s="696"/>
      <c r="BX36" s="696"/>
      <c r="BY36" s="696"/>
      <c r="BZ36" s="696"/>
      <c r="CA36" s="696"/>
      <c r="CB36" s="697"/>
      <c r="CD36" s="673" t="s">
        <v>332</v>
      </c>
      <c r="CE36" s="674"/>
      <c r="CF36" s="674"/>
      <c r="CG36" s="674"/>
      <c r="CH36" s="674"/>
      <c r="CI36" s="674"/>
      <c r="CJ36" s="674"/>
      <c r="CK36" s="674"/>
      <c r="CL36" s="674"/>
      <c r="CM36" s="674"/>
      <c r="CN36" s="674"/>
      <c r="CO36" s="674"/>
      <c r="CP36" s="674"/>
      <c r="CQ36" s="675"/>
      <c r="CR36" s="640">
        <v>1176167</v>
      </c>
      <c r="CS36" s="641"/>
      <c r="CT36" s="641"/>
      <c r="CU36" s="641"/>
      <c r="CV36" s="641"/>
      <c r="CW36" s="641"/>
      <c r="CX36" s="641"/>
      <c r="CY36" s="642"/>
      <c r="CZ36" s="643">
        <v>28.1</v>
      </c>
      <c r="DA36" s="661"/>
      <c r="DB36" s="661"/>
      <c r="DC36" s="662"/>
      <c r="DD36" s="646">
        <v>931415</v>
      </c>
      <c r="DE36" s="641"/>
      <c r="DF36" s="641"/>
      <c r="DG36" s="641"/>
      <c r="DH36" s="641"/>
      <c r="DI36" s="641"/>
      <c r="DJ36" s="641"/>
      <c r="DK36" s="642"/>
      <c r="DL36" s="646">
        <v>807722</v>
      </c>
      <c r="DM36" s="641"/>
      <c r="DN36" s="641"/>
      <c r="DO36" s="641"/>
      <c r="DP36" s="641"/>
      <c r="DQ36" s="641"/>
      <c r="DR36" s="641"/>
      <c r="DS36" s="641"/>
      <c r="DT36" s="641"/>
      <c r="DU36" s="641"/>
      <c r="DV36" s="642"/>
      <c r="DW36" s="643">
        <v>31.1</v>
      </c>
      <c r="DX36" s="661"/>
      <c r="DY36" s="661"/>
      <c r="DZ36" s="661"/>
      <c r="EA36" s="661"/>
      <c r="EB36" s="661"/>
      <c r="EC36" s="676"/>
    </row>
    <row r="37" spans="2:133" ht="11.25" customHeight="1" x14ac:dyDescent="0.15">
      <c r="B37" s="637" t="s">
        <v>333</v>
      </c>
      <c r="C37" s="638"/>
      <c r="D37" s="638"/>
      <c r="E37" s="638"/>
      <c r="F37" s="638"/>
      <c r="G37" s="638"/>
      <c r="H37" s="638"/>
      <c r="I37" s="638"/>
      <c r="J37" s="638"/>
      <c r="K37" s="638"/>
      <c r="L37" s="638"/>
      <c r="M37" s="638"/>
      <c r="N37" s="638"/>
      <c r="O37" s="638"/>
      <c r="P37" s="638"/>
      <c r="Q37" s="639"/>
      <c r="R37" s="640">
        <v>22787</v>
      </c>
      <c r="S37" s="641"/>
      <c r="T37" s="641"/>
      <c r="U37" s="641"/>
      <c r="V37" s="641"/>
      <c r="W37" s="641"/>
      <c r="X37" s="641"/>
      <c r="Y37" s="642"/>
      <c r="Z37" s="677">
        <v>0.5</v>
      </c>
      <c r="AA37" s="677"/>
      <c r="AB37" s="677"/>
      <c r="AC37" s="677"/>
      <c r="AD37" s="678" t="s">
        <v>235</v>
      </c>
      <c r="AE37" s="678"/>
      <c r="AF37" s="678"/>
      <c r="AG37" s="678"/>
      <c r="AH37" s="678"/>
      <c r="AI37" s="678"/>
      <c r="AJ37" s="678"/>
      <c r="AK37" s="678"/>
      <c r="AL37" s="643" t="s">
        <v>235</v>
      </c>
      <c r="AM37" s="644"/>
      <c r="AN37" s="644"/>
      <c r="AO37" s="679"/>
      <c r="AQ37" s="680" t="s">
        <v>334</v>
      </c>
      <c r="AR37" s="681"/>
      <c r="AS37" s="681"/>
      <c r="AT37" s="681"/>
      <c r="AU37" s="681"/>
      <c r="AV37" s="681"/>
      <c r="AW37" s="681"/>
      <c r="AX37" s="681"/>
      <c r="AY37" s="682"/>
      <c r="AZ37" s="640">
        <v>471107</v>
      </c>
      <c r="BA37" s="641"/>
      <c r="BB37" s="641"/>
      <c r="BC37" s="641"/>
      <c r="BD37" s="659"/>
      <c r="BE37" s="659"/>
      <c r="BF37" s="683"/>
      <c r="BG37" s="673" t="s">
        <v>335</v>
      </c>
      <c r="BH37" s="674"/>
      <c r="BI37" s="674"/>
      <c r="BJ37" s="674"/>
      <c r="BK37" s="674"/>
      <c r="BL37" s="674"/>
      <c r="BM37" s="674"/>
      <c r="BN37" s="674"/>
      <c r="BO37" s="674"/>
      <c r="BP37" s="674"/>
      <c r="BQ37" s="674"/>
      <c r="BR37" s="674"/>
      <c r="BS37" s="674"/>
      <c r="BT37" s="674"/>
      <c r="BU37" s="675"/>
      <c r="BV37" s="640">
        <v>35474</v>
      </c>
      <c r="BW37" s="641"/>
      <c r="BX37" s="641"/>
      <c r="BY37" s="641"/>
      <c r="BZ37" s="641"/>
      <c r="CA37" s="641"/>
      <c r="CB37" s="684"/>
      <c r="CD37" s="673" t="s">
        <v>336</v>
      </c>
      <c r="CE37" s="674"/>
      <c r="CF37" s="674"/>
      <c r="CG37" s="674"/>
      <c r="CH37" s="674"/>
      <c r="CI37" s="674"/>
      <c r="CJ37" s="674"/>
      <c r="CK37" s="674"/>
      <c r="CL37" s="674"/>
      <c r="CM37" s="674"/>
      <c r="CN37" s="674"/>
      <c r="CO37" s="674"/>
      <c r="CP37" s="674"/>
      <c r="CQ37" s="675"/>
      <c r="CR37" s="640">
        <v>374220</v>
      </c>
      <c r="CS37" s="659"/>
      <c r="CT37" s="659"/>
      <c r="CU37" s="659"/>
      <c r="CV37" s="659"/>
      <c r="CW37" s="659"/>
      <c r="CX37" s="659"/>
      <c r="CY37" s="660"/>
      <c r="CZ37" s="643">
        <v>8.9</v>
      </c>
      <c r="DA37" s="661"/>
      <c r="DB37" s="661"/>
      <c r="DC37" s="662"/>
      <c r="DD37" s="646">
        <v>337021</v>
      </c>
      <c r="DE37" s="659"/>
      <c r="DF37" s="659"/>
      <c r="DG37" s="659"/>
      <c r="DH37" s="659"/>
      <c r="DI37" s="659"/>
      <c r="DJ37" s="659"/>
      <c r="DK37" s="660"/>
      <c r="DL37" s="646">
        <v>317681</v>
      </c>
      <c r="DM37" s="659"/>
      <c r="DN37" s="659"/>
      <c r="DO37" s="659"/>
      <c r="DP37" s="659"/>
      <c r="DQ37" s="659"/>
      <c r="DR37" s="659"/>
      <c r="DS37" s="659"/>
      <c r="DT37" s="659"/>
      <c r="DU37" s="659"/>
      <c r="DV37" s="660"/>
      <c r="DW37" s="643">
        <v>12.2</v>
      </c>
      <c r="DX37" s="661"/>
      <c r="DY37" s="661"/>
      <c r="DZ37" s="661"/>
      <c r="EA37" s="661"/>
      <c r="EB37" s="661"/>
      <c r="EC37" s="676"/>
    </row>
    <row r="38" spans="2:133" ht="11.25" customHeight="1" x14ac:dyDescent="0.15">
      <c r="B38" s="637" t="s">
        <v>337</v>
      </c>
      <c r="C38" s="638"/>
      <c r="D38" s="638"/>
      <c r="E38" s="638"/>
      <c r="F38" s="638"/>
      <c r="G38" s="638"/>
      <c r="H38" s="638"/>
      <c r="I38" s="638"/>
      <c r="J38" s="638"/>
      <c r="K38" s="638"/>
      <c r="L38" s="638"/>
      <c r="M38" s="638"/>
      <c r="N38" s="638"/>
      <c r="O38" s="638"/>
      <c r="P38" s="638"/>
      <c r="Q38" s="639"/>
      <c r="R38" s="640">
        <v>54965</v>
      </c>
      <c r="S38" s="641"/>
      <c r="T38" s="641"/>
      <c r="U38" s="641"/>
      <c r="V38" s="641"/>
      <c r="W38" s="641"/>
      <c r="X38" s="641"/>
      <c r="Y38" s="642"/>
      <c r="Z38" s="677">
        <v>1.3</v>
      </c>
      <c r="AA38" s="677"/>
      <c r="AB38" s="677"/>
      <c r="AC38" s="677"/>
      <c r="AD38" s="678">
        <v>7</v>
      </c>
      <c r="AE38" s="678"/>
      <c r="AF38" s="678"/>
      <c r="AG38" s="678"/>
      <c r="AH38" s="678"/>
      <c r="AI38" s="678"/>
      <c r="AJ38" s="678"/>
      <c r="AK38" s="678"/>
      <c r="AL38" s="643">
        <v>0</v>
      </c>
      <c r="AM38" s="644"/>
      <c r="AN38" s="644"/>
      <c r="AO38" s="679"/>
      <c r="AQ38" s="680" t="s">
        <v>338</v>
      </c>
      <c r="AR38" s="681"/>
      <c r="AS38" s="681"/>
      <c r="AT38" s="681"/>
      <c r="AU38" s="681"/>
      <c r="AV38" s="681"/>
      <c r="AW38" s="681"/>
      <c r="AX38" s="681"/>
      <c r="AY38" s="682"/>
      <c r="AZ38" s="640">
        <v>110625</v>
      </c>
      <c r="BA38" s="641"/>
      <c r="BB38" s="641"/>
      <c r="BC38" s="641"/>
      <c r="BD38" s="659"/>
      <c r="BE38" s="659"/>
      <c r="BF38" s="683"/>
      <c r="BG38" s="673" t="s">
        <v>339</v>
      </c>
      <c r="BH38" s="674"/>
      <c r="BI38" s="674"/>
      <c r="BJ38" s="674"/>
      <c r="BK38" s="674"/>
      <c r="BL38" s="674"/>
      <c r="BM38" s="674"/>
      <c r="BN38" s="674"/>
      <c r="BO38" s="674"/>
      <c r="BP38" s="674"/>
      <c r="BQ38" s="674"/>
      <c r="BR38" s="674"/>
      <c r="BS38" s="674"/>
      <c r="BT38" s="674"/>
      <c r="BU38" s="675"/>
      <c r="BV38" s="640">
        <v>676</v>
      </c>
      <c r="BW38" s="641"/>
      <c r="BX38" s="641"/>
      <c r="BY38" s="641"/>
      <c r="BZ38" s="641"/>
      <c r="CA38" s="641"/>
      <c r="CB38" s="684"/>
      <c r="CD38" s="673" t="s">
        <v>340</v>
      </c>
      <c r="CE38" s="674"/>
      <c r="CF38" s="674"/>
      <c r="CG38" s="674"/>
      <c r="CH38" s="674"/>
      <c r="CI38" s="674"/>
      <c r="CJ38" s="674"/>
      <c r="CK38" s="674"/>
      <c r="CL38" s="674"/>
      <c r="CM38" s="674"/>
      <c r="CN38" s="674"/>
      <c r="CO38" s="674"/>
      <c r="CP38" s="674"/>
      <c r="CQ38" s="675"/>
      <c r="CR38" s="640">
        <v>414237</v>
      </c>
      <c r="CS38" s="641"/>
      <c r="CT38" s="641"/>
      <c r="CU38" s="641"/>
      <c r="CV38" s="641"/>
      <c r="CW38" s="641"/>
      <c r="CX38" s="641"/>
      <c r="CY38" s="642"/>
      <c r="CZ38" s="643">
        <v>9.9</v>
      </c>
      <c r="DA38" s="661"/>
      <c r="DB38" s="661"/>
      <c r="DC38" s="662"/>
      <c r="DD38" s="646">
        <v>366959</v>
      </c>
      <c r="DE38" s="641"/>
      <c r="DF38" s="641"/>
      <c r="DG38" s="641"/>
      <c r="DH38" s="641"/>
      <c r="DI38" s="641"/>
      <c r="DJ38" s="641"/>
      <c r="DK38" s="642"/>
      <c r="DL38" s="646">
        <v>239641</v>
      </c>
      <c r="DM38" s="641"/>
      <c r="DN38" s="641"/>
      <c r="DO38" s="641"/>
      <c r="DP38" s="641"/>
      <c r="DQ38" s="641"/>
      <c r="DR38" s="641"/>
      <c r="DS38" s="641"/>
      <c r="DT38" s="641"/>
      <c r="DU38" s="641"/>
      <c r="DV38" s="642"/>
      <c r="DW38" s="643">
        <v>9.1999999999999993</v>
      </c>
      <c r="DX38" s="661"/>
      <c r="DY38" s="661"/>
      <c r="DZ38" s="661"/>
      <c r="EA38" s="661"/>
      <c r="EB38" s="661"/>
      <c r="EC38" s="676"/>
    </row>
    <row r="39" spans="2:133" ht="11.25" customHeight="1" x14ac:dyDescent="0.15">
      <c r="B39" s="637" t="s">
        <v>341</v>
      </c>
      <c r="C39" s="638"/>
      <c r="D39" s="638"/>
      <c r="E39" s="638"/>
      <c r="F39" s="638"/>
      <c r="G39" s="638"/>
      <c r="H39" s="638"/>
      <c r="I39" s="638"/>
      <c r="J39" s="638"/>
      <c r="K39" s="638"/>
      <c r="L39" s="638"/>
      <c r="M39" s="638"/>
      <c r="N39" s="638"/>
      <c r="O39" s="638"/>
      <c r="P39" s="638"/>
      <c r="Q39" s="639"/>
      <c r="R39" s="640">
        <v>577700</v>
      </c>
      <c r="S39" s="641"/>
      <c r="T39" s="641"/>
      <c r="U39" s="641"/>
      <c r="V39" s="641"/>
      <c r="W39" s="641"/>
      <c r="X39" s="641"/>
      <c r="Y39" s="642"/>
      <c r="Z39" s="677">
        <v>13.6</v>
      </c>
      <c r="AA39" s="677"/>
      <c r="AB39" s="677"/>
      <c r="AC39" s="677"/>
      <c r="AD39" s="678" t="s">
        <v>235</v>
      </c>
      <c r="AE39" s="678"/>
      <c r="AF39" s="678"/>
      <c r="AG39" s="678"/>
      <c r="AH39" s="678"/>
      <c r="AI39" s="678"/>
      <c r="AJ39" s="678"/>
      <c r="AK39" s="678"/>
      <c r="AL39" s="643" t="s">
        <v>235</v>
      </c>
      <c r="AM39" s="644"/>
      <c r="AN39" s="644"/>
      <c r="AO39" s="679"/>
      <c r="AQ39" s="680" t="s">
        <v>342</v>
      </c>
      <c r="AR39" s="681"/>
      <c r="AS39" s="681"/>
      <c r="AT39" s="681"/>
      <c r="AU39" s="681"/>
      <c r="AV39" s="681"/>
      <c r="AW39" s="681"/>
      <c r="AX39" s="681"/>
      <c r="AY39" s="682"/>
      <c r="AZ39" s="640">
        <v>16297</v>
      </c>
      <c r="BA39" s="641"/>
      <c r="BB39" s="641"/>
      <c r="BC39" s="641"/>
      <c r="BD39" s="659"/>
      <c r="BE39" s="659"/>
      <c r="BF39" s="683"/>
      <c r="BG39" s="673" t="s">
        <v>343</v>
      </c>
      <c r="BH39" s="674"/>
      <c r="BI39" s="674"/>
      <c r="BJ39" s="674"/>
      <c r="BK39" s="674"/>
      <c r="BL39" s="674"/>
      <c r="BM39" s="674"/>
      <c r="BN39" s="674"/>
      <c r="BO39" s="674"/>
      <c r="BP39" s="674"/>
      <c r="BQ39" s="674"/>
      <c r="BR39" s="674"/>
      <c r="BS39" s="674"/>
      <c r="BT39" s="674"/>
      <c r="BU39" s="675"/>
      <c r="BV39" s="640">
        <v>990</v>
      </c>
      <c r="BW39" s="641"/>
      <c r="BX39" s="641"/>
      <c r="BY39" s="641"/>
      <c r="BZ39" s="641"/>
      <c r="CA39" s="641"/>
      <c r="CB39" s="684"/>
      <c r="CD39" s="673" t="s">
        <v>344</v>
      </c>
      <c r="CE39" s="674"/>
      <c r="CF39" s="674"/>
      <c r="CG39" s="674"/>
      <c r="CH39" s="674"/>
      <c r="CI39" s="674"/>
      <c r="CJ39" s="674"/>
      <c r="CK39" s="674"/>
      <c r="CL39" s="674"/>
      <c r="CM39" s="674"/>
      <c r="CN39" s="674"/>
      <c r="CO39" s="674"/>
      <c r="CP39" s="674"/>
      <c r="CQ39" s="675"/>
      <c r="CR39" s="640">
        <v>16855</v>
      </c>
      <c r="CS39" s="659"/>
      <c r="CT39" s="659"/>
      <c r="CU39" s="659"/>
      <c r="CV39" s="659"/>
      <c r="CW39" s="659"/>
      <c r="CX39" s="659"/>
      <c r="CY39" s="660"/>
      <c r="CZ39" s="643">
        <v>0.4</v>
      </c>
      <c r="DA39" s="661"/>
      <c r="DB39" s="661"/>
      <c r="DC39" s="662"/>
      <c r="DD39" s="646">
        <v>8875</v>
      </c>
      <c r="DE39" s="659"/>
      <c r="DF39" s="659"/>
      <c r="DG39" s="659"/>
      <c r="DH39" s="659"/>
      <c r="DI39" s="659"/>
      <c r="DJ39" s="659"/>
      <c r="DK39" s="660"/>
      <c r="DL39" s="646" t="s">
        <v>235</v>
      </c>
      <c r="DM39" s="659"/>
      <c r="DN39" s="659"/>
      <c r="DO39" s="659"/>
      <c r="DP39" s="659"/>
      <c r="DQ39" s="659"/>
      <c r="DR39" s="659"/>
      <c r="DS39" s="659"/>
      <c r="DT39" s="659"/>
      <c r="DU39" s="659"/>
      <c r="DV39" s="660"/>
      <c r="DW39" s="643" t="s">
        <v>235</v>
      </c>
      <c r="DX39" s="661"/>
      <c r="DY39" s="661"/>
      <c r="DZ39" s="661"/>
      <c r="EA39" s="661"/>
      <c r="EB39" s="661"/>
      <c r="EC39" s="676"/>
    </row>
    <row r="40" spans="2:133" ht="11.25" customHeight="1" x14ac:dyDescent="0.15">
      <c r="B40" s="637" t="s">
        <v>345</v>
      </c>
      <c r="C40" s="638"/>
      <c r="D40" s="638"/>
      <c r="E40" s="638"/>
      <c r="F40" s="638"/>
      <c r="G40" s="638"/>
      <c r="H40" s="638"/>
      <c r="I40" s="638"/>
      <c r="J40" s="638"/>
      <c r="K40" s="638"/>
      <c r="L40" s="638"/>
      <c r="M40" s="638"/>
      <c r="N40" s="638"/>
      <c r="O40" s="638"/>
      <c r="P40" s="638"/>
      <c r="Q40" s="639"/>
      <c r="R40" s="640" t="s">
        <v>235</v>
      </c>
      <c r="S40" s="641"/>
      <c r="T40" s="641"/>
      <c r="U40" s="641"/>
      <c r="V40" s="641"/>
      <c r="W40" s="641"/>
      <c r="X40" s="641"/>
      <c r="Y40" s="642"/>
      <c r="Z40" s="677" t="s">
        <v>235</v>
      </c>
      <c r="AA40" s="677"/>
      <c r="AB40" s="677"/>
      <c r="AC40" s="677"/>
      <c r="AD40" s="678" t="s">
        <v>235</v>
      </c>
      <c r="AE40" s="678"/>
      <c r="AF40" s="678"/>
      <c r="AG40" s="678"/>
      <c r="AH40" s="678"/>
      <c r="AI40" s="678"/>
      <c r="AJ40" s="678"/>
      <c r="AK40" s="678"/>
      <c r="AL40" s="643" t="s">
        <v>235</v>
      </c>
      <c r="AM40" s="644"/>
      <c r="AN40" s="644"/>
      <c r="AO40" s="679"/>
      <c r="AQ40" s="680" t="s">
        <v>346</v>
      </c>
      <c r="AR40" s="681"/>
      <c r="AS40" s="681"/>
      <c r="AT40" s="681"/>
      <c r="AU40" s="681"/>
      <c r="AV40" s="681"/>
      <c r="AW40" s="681"/>
      <c r="AX40" s="681"/>
      <c r="AY40" s="682"/>
      <c r="AZ40" s="640">
        <v>156</v>
      </c>
      <c r="BA40" s="641"/>
      <c r="BB40" s="641"/>
      <c r="BC40" s="641"/>
      <c r="BD40" s="659"/>
      <c r="BE40" s="659"/>
      <c r="BF40" s="683"/>
      <c r="BG40" s="685" t="s">
        <v>347</v>
      </c>
      <c r="BH40" s="686"/>
      <c r="BI40" s="686"/>
      <c r="BJ40" s="686"/>
      <c r="BK40" s="686"/>
      <c r="BL40" s="236"/>
      <c r="BM40" s="674" t="s">
        <v>348</v>
      </c>
      <c r="BN40" s="674"/>
      <c r="BO40" s="674"/>
      <c r="BP40" s="674"/>
      <c r="BQ40" s="674"/>
      <c r="BR40" s="674"/>
      <c r="BS40" s="674"/>
      <c r="BT40" s="674"/>
      <c r="BU40" s="675"/>
      <c r="BV40" s="640">
        <v>99</v>
      </c>
      <c r="BW40" s="641"/>
      <c r="BX40" s="641"/>
      <c r="BY40" s="641"/>
      <c r="BZ40" s="641"/>
      <c r="CA40" s="641"/>
      <c r="CB40" s="684"/>
      <c r="CD40" s="673" t="s">
        <v>349</v>
      </c>
      <c r="CE40" s="674"/>
      <c r="CF40" s="674"/>
      <c r="CG40" s="674"/>
      <c r="CH40" s="674"/>
      <c r="CI40" s="674"/>
      <c r="CJ40" s="674"/>
      <c r="CK40" s="674"/>
      <c r="CL40" s="674"/>
      <c r="CM40" s="674"/>
      <c r="CN40" s="674"/>
      <c r="CO40" s="674"/>
      <c r="CP40" s="674"/>
      <c r="CQ40" s="675"/>
      <c r="CR40" s="640">
        <v>6000</v>
      </c>
      <c r="CS40" s="641"/>
      <c r="CT40" s="641"/>
      <c r="CU40" s="641"/>
      <c r="CV40" s="641"/>
      <c r="CW40" s="641"/>
      <c r="CX40" s="641"/>
      <c r="CY40" s="642"/>
      <c r="CZ40" s="643">
        <v>0.1</v>
      </c>
      <c r="DA40" s="661"/>
      <c r="DB40" s="661"/>
      <c r="DC40" s="662"/>
      <c r="DD40" s="646" t="s">
        <v>235</v>
      </c>
      <c r="DE40" s="641"/>
      <c r="DF40" s="641"/>
      <c r="DG40" s="641"/>
      <c r="DH40" s="641"/>
      <c r="DI40" s="641"/>
      <c r="DJ40" s="641"/>
      <c r="DK40" s="642"/>
      <c r="DL40" s="646" t="s">
        <v>255</v>
      </c>
      <c r="DM40" s="641"/>
      <c r="DN40" s="641"/>
      <c r="DO40" s="641"/>
      <c r="DP40" s="641"/>
      <c r="DQ40" s="641"/>
      <c r="DR40" s="641"/>
      <c r="DS40" s="641"/>
      <c r="DT40" s="641"/>
      <c r="DU40" s="641"/>
      <c r="DV40" s="642"/>
      <c r="DW40" s="643" t="s">
        <v>235</v>
      </c>
      <c r="DX40" s="661"/>
      <c r="DY40" s="661"/>
      <c r="DZ40" s="661"/>
      <c r="EA40" s="661"/>
      <c r="EB40" s="661"/>
      <c r="EC40" s="676"/>
    </row>
    <row r="41" spans="2:133" ht="11.25" customHeight="1" x14ac:dyDescent="0.15">
      <c r="B41" s="637" t="s">
        <v>350</v>
      </c>
      <c r="C41" s="638"/>
      <c r="D41" s="638"/>
      <c r="E41" s="638"/>
      <c r="F41" s="638"/>
      <c r="G41" s="638"/>
      <c r="H41" s="638"/>
      <c r="I41" s="638"/>
      <c r="J41" s="638"/>
      <c r="K41" s="638"/>
      <c r="L41" s="638"/>
      <c r="M41" s="638"/>
      <c r="N41" s="638"/>
      <c r="O41" s="638"/>
      <c r="P41" s="638"/>
      <c r="Q41" s="639"/>
      <c r="R41" s="640">
        <v>75100</v>
      </c>
      <c r="S41" s="641"/>
      <c r="T41" s="641"/>
      <c r="U41" s="641"/>
      <c r="V41" s="641"/>
      <c r="W41" s="641"/>
      <c r="X41" s="641"/>
      <c r="Y41" s="642"/>
      <c r="Z41" s="677">
        <v>1.8</v>
      </c>
      <c r="AA41" s="677"/>
      <c r="AB41" s="677"/>
      <c r="AC41" s="677"/>
      <c r="AD41" s="678" t="s">
        <v>235</v>
      </c>
      <c r="AE41" s="678"/>
      <c r="AF41" s="678"/>
      <c r="AG41" s="678"/>
      <c r="AH41" s="678"/>
      <c r="AI41" s="678"/>
      <c r="AJ41" s="678"/>
      <c r="AK41" s="678"/>
      <c r="AL41" s="643" t="s">
        <v>235</v>
      </c>
      <c r="AM41" s="644"/>
      <c r="AN41" s="644"/>
      <c r="AO41" s="679"/>
      <c r="AQ41" s="680" t="s">
        <v>351</v>
      </c>
      <c r="AR41" s="681"/>
      <c r="AS41" s="681"/>
      <c r="AT41" s="681"/>
      <c r="AU41" s="681"/>
      <c r="AV41" s="681"/>
      <c r="AW41" s="681"/>
      <c r="AX41" s="681"/>
      <c r="AY41" s="682"/>
      <c r="AZ41" s="640">
        <v>77856</v>
      </c>
      <c r="BA41" s="641"/>
      <c r="BB41" s="641"/>
      <c r="BC41" s="641"/>
      <c r="BD41" s="659"/>
      <c r="BE41" s="659"/>
      <c r="BF41" s="683"/>
      <c r="BG41" s="685"/>
      <c r="BH41" s="686"/>
      <c r="BI41" s="686"/>
      <c r="BJ41" s="686"/>
      <c r="BK41" s="686"/>
      <c r="BL41" s="236"/>
      <c r="BM41" s="674" t="s">
        <v>352</v>
      </c>
      <c r="BN41" s="674"/>
      <c r="BO41" s="674"/>
      <c r="BP41" s="674"/>
      <c r="BQ41" s="674"/>
      <c r="BR41" s="674"/>
      <c r="BS41" s="674"/>
      <c r="BT41" s="674"/>
      <c r="BU41" s="675"/>
      <c r="BV41" s="640" t="s">
        <v>129</v>
      </c>
      <c r="BW41" s="641"/>
      <c r="BX41" s="641"/>
      <c r="BY41" s="641"/>
      <c r="BZ41" s="641"/>
      <c r="CA41" s="641"/>
      <c r="CB41" s="684"/>
      <c r="CD41" s="673" t="s">
        <v>353</v>
      </c>
      <c r="CE41" s="674"/>
      <c r="CF41" s="674"/>
      <c r="CG41" s="674"/>
      <c r="CH41" s="674"/>
      <c r="CI41" s="674"/>
      <c r="CJ41" s="674"/>
      <c r="CK41" s="674"/>
      <c r="CL41" s="674"/>
      <c r="CM41" s="674"/>
      <c r="CN41" s="674"/>
      <c r="CO41" s="674"/>
      <c r="CP41" s="674"/>
      <c r="CQ41" s="675"/>
      <c r="CR41" s="640" t="s">
        <v>235</v>
      </c>
      <c r="CS41" s="659"/>
      <c r="CT41" s="659"/>
      <c r="CU41" s="659"/>
      <c r="CV41" s="659"/>
      <c r="CW41" s="659"/>
      <c r="CX41" s="659"/>
      <c r="CY41" s="660"/>
      <c r="CZ41" s="643" t="s">
        <v>235</v>
      </c>
      <c r="DA41" s="661"/>
      <c r="DB41" s="661"/>
      <c r="DC41" s="662"/>
      <c r="DD41" s="646" t="s">
        <v>235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354</v>
      </c>
      <c r="C42" s="622"/>
      <c r="D42" s="622"/>
      <c r="E42" s="622"/>
      <c r="F42" s="622"/>
      <c r="G42" s="622"/>
      <c r="H42" s="622"/>
      <c r="I42" s="622"/>
      <c r="J42" s="622"/>
      <c r="K42" s="622"/>
      <c r="L42" s="622"/>
      <c r="M42" s="622"/>
      <c r="N42" s="622"/>
      <c r="O42" s="622"/>
      <c r="P42" s="622"/>
      <c r="Q42" s="623"/>
      <c r="R42" s="624">
        <v>4248120</v>
      </c>
      <c r="S42" s="663"/>
      <c r="T42" s="663"/>
      <c r="U42" s="663"/>
      <c r="V42" s="663"/>
      <c r="W42" s="663"/>
      <c r="X42" s="663"/>
      <c r="Y42" s="665"/>
      <c r="Z42" s="666">
        <v>100</v>
      </c>
      <c r="AA42" s="666"/>
      <c r="AB42" s="666"/>
      <c r="AC42" s="666"/>
      <c r="AD42" s="667">
        <v>2520886</v>
      </c>
      <c r="AE42" s="667"/>
      <c r="AF42" s="667"/>
      <c r="AG42" s="667"/>
      <c r="AH42" s="667"/>
      <c r="AI42" s="667"/>
      <c r="AJ42" s="667"/>
      <c r="AK42" s="667"/>
      <c r="AL42" s="627">
        <v>100</v>
      </c>
      <c r="AM42" s="668"/>
      <c r="AN42" s="668"/>
      <c r="AO42" s="669"/>
      <c r="AQ42" s="670" t="s">
        <v>355</v>
      </c>
      <c r="AR42" s="671"/>
      <c r="AS42" s="671"/>
      <c r="AT42" s="671"/>
      <c r="AU42" s="671"/>
      <c r="AV42" s="671"/>
      <c r="AW42" s="671"/>
      <c r="AX42" s="671"/>
      <c r="AY42" s="672"/>
      <c r="AZ42" s="624">
        <v>225756</v>
      </c>
      <c r="BA42" s="663"/>
      <c r="BB42" s="663"/>
      <c r="BC42" s="663"/>
      <c r="BD42" s="625"/>
      <c r="BE42" s="625"/>
      <c r="BF42" s="689"/>
      <c r="BG42" s="687"/>
      <c r="BH42" s="688"/>
      <c r="BI42" s="688"/>
      <c r="BJ42" s="688"/>
      <c r="BK42" s="688"/>
      <c r="BL42" s="237"/>
      <c r="BM42" s="690" t="s">
        <v>356</v>
      </c>
      <c r="BN42" s="690"/>
      <c r="BO42" s="690"/>
      <c r="BP42" s="690"/>
      <c r="BQ42" s="690"/>
      <c r="BR42" s="690"/>
      <c r="BS42" s="690"/>
      <c r="BT42" s="690"/>
      <c r="BU42" s="691"/>
      <c r="BV42" s="624">
        <v>368</v>
      </c>
      <c r="BW42" s="663"/>
      <c r="BX42" s="663"/>
      <c r="BY42" s="663"/>
      <c r="BZ42" s="663"/>
      <c r="CA42" s="663"/>
      <c r="CB42" s="664"/>
      <c r="CD42" s="637" t="s">
        <v>357</v>
      </c>
      <c r="CE42" s="638"/>
      <c r="CF42" s="638"/>
      <c r="CG42" s="638"/>
      <c r="CH42" s="638"/>
      <c r="CI42" s="638"/>
      <c r="CJ42" s="638"/>
      <c r="CK42" s="638"/>
      <c r="CL42" s="638"/>
      <c r="CM42" s="638"/>
      <c r="CN42" s="638"/>
      <c r="CO42" s="638"/>
      <c r="CP42" s="638"/>
      <c r="CQ42" s="639"/>
      <c r="CR42" s="640">
        <v>602741</v>
      </c>
      <c r="CS42" s="641"/>
      <c r="CT42" s="641"/>
      <c r="CU42" s="641"/>
      <c r="CV42" s="641"/>
      <c r="CW42" s="641"/>
      <c r="CX42" s="641"/>
      <c r="CY42" s="642"/>
      <c r="CZ42" s="643">
        <v>14.4</v>
      </c>
      <c r="DA42" s="644"/>
      <c r="DB42" s="644"/>
      <c r="DC42" s="645"/>
      <c r="DD42" s="646">
        <v>36421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358</v>
      </c>
      <c r="CE43" s="638"/>
      <c r="CF43" s="638"/>
      <c r="CG43" s="638"/>
      <c r="CH43" s="638"/>
      <c r="CI43" s="638"/>
      <c r="CJ43" s="638"/>
      <c r="CK43" s="638"/>
      <c r="CL43" s="638"/>
      <c r="CM43" s="638"/>
      <c r="CN43" s="638"/>
      <c r="CO43" s="638"/>
      <c r="CP43" s="638"/>
      <c r="CQ43" s="639"/>
      <c r="CR43" s="640">
        <v>23026</v>
      </c>
      <c r="CS43" s="659"/>
      <c r="CT43" s="659"/>
      <c r="CU43" s="659"/>
      <c r="CV43" s="659"/>
      <c r="CW43" s="659"/>
      <c r="CX43" s="659"/>
      <c r="CY43" s="660"/>
      <c r="CZ43" s="643">
        <v>0.5</v>
      </c>
      <c r="DA43" s="661"/>
      <c r="DB43" s="661"/>
      <c r="DC43" s="662"/>
      <c r="DD43" s="646">
        <v>22129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359</v>
      </c>
      <c r="CG44" s="638"/>
      <c r="CH44" s="638"/>
      <c r="CI44" s="638"/>
      <c r="CJ44" s="638"/>
      <c r="CK44" s="638"/>
      <c r="CL44" s="638"/>
      <c r="CM44" s="638"/>
      <c r="CN44" s="638"/>
      <c r="CO44" s="638"/>
      <c r="CP44" s="638"/>
      <c r="CQ44" s="639"/>
      <c r="CR44" s="640">
        <v>602741</v>
      </c>
      <c r="CS44" s="641"/>
      <c r="CT44" s="641"/>
      <c r="CU44" s="641"/>
      <c r="CV44" s="641"/>
      <c r="CW44" s="641"/>
      <c r="CX44" s="641"/>
      <c r="CY44" s="642"/>
      <c r="CZ44" s="643">
        <v>14.4</v>
      </c>
      <c r="DA44" s="644"/>
      <c r="DB44" s="644"/>
      <c r="DC44" s="645"/>
      <c r="DD44" s="646">
        <v>36421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360</v>
      </c>
      <c r="CG45" s="638"/>
      <c r="CH45" s="638"/>
      <c r="CI45" s="638"/>
      <c r="CJ45" s="638"/>
      <c r="CK45" s="638"/>
      <c r="CL45" s="638"/>
      <c r="CM45" s="638"/>
      <c r="CN45" s="638"/>
      <c r="CO45" s="638"/>
      <c r="CP45" s="638"/>
      <c r="CQ45" s="639"/>
      <c r="CR45" s="640">
        <v>223577</v>
      </c>
      <c r="CS45" s="659"/>
      <c r="CT45" s="659"/>
      <c r="CU45" s="659"/>
      <c r="CV45" s="659"/>
      <c r="CW45" s="659"/>
      <c r="CX45" s="659"/>
      <c r="CY45" s="660"/>
      <c r="CZ45" s="643">
        <v>5.3</v>
      </c>
      <c r="DA45" s="661"/>
      <c r="DB45" s="661"/>
      <c r="DC45" s="662"/>
      <c r="DD45" s="646">
        <v>9748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362</v>
      </c>
      <c r="CG46" s="638"/>
      <c r="CH46" s="638"/>
      <c r="CI46" s="638"/>
      <c r="CJ46" s="638"/>
      <c r="CK46" s="638"/>
      <c r="CL46" s="638"/>
      <c r="CM46" s="638"/>
      <c r="CN46" s="638"/>
      <c r="CO46" s="638"/>
      <c r="CP46" s="638"/>
      <c r="CQ46" s="639"/>
      <c r="CR46" s="640">
        <v>363827</v>
      </c>
      <c r="CS46" s="641"/>
      <c r="CT46" s="641"/>
      <c r="CU46" s="641"/>
      <c r="CV46" s="641"/>
      <c r="CW46" s="641"/>
      <c r="CX46" s="641"/>
      <c r="CY46" s="642"/>
      <c r="CZ46" s="643">
        <v>8.6999999999999993</v>
      </c>
      <c r="DA46" s="644"/>
      <c r="DB46" s="644"/>
      <c r="DC46" s="645"/>
      <c r="DD46" s="646">
        <v>25814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364</v>
      </c>
      <c r="CG47" s="638"/>
      <c r="CH47" s="638"/>
      <c r="CI47" s="638"/>
      <c r="CJ47" s="638"/>
      <c r="CK47" s="638"/>
      <c r="CL47" s="638"/>
      <c r="CM47" s="638"/>
      <c r="CN47" s="638"/>
      <c r="CO47" s="638"/>
      <c r="CP47" s="638"/>
      <c r="CQ47" s="639"/>
      <c r="CR47" s="640" t="s">
        <v>255</v>
      </c>
      <c r="CS47" s="659"/>
      <c r="CT47" s="659"/>
      <c r="CU47" s="659"/>
      <c r="CV47" s="659"/>
      <c r="CW47" s="659"/>
      <c r="CX47" s="659"/>
      <c r="CY47" s="660"/>
      <c r="CZ47" s="643" t="s">
        <v>255</v>
      </c>
      <c r="DA47" s="661"/>
      <c r="DB47" s="661"/>
      <c r="DC47" s="662"/>
      <c r="DD47" s="646" t="s">
        <v>129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365</v>
      </c>
      <c r="CD48" s="657"/>
      <c r="CE48" s="658"/>
      <c r="CF48" s="637" t="s">
        <v>366</v>
      </c>
      <c r="CG48" s="638"/>
      <c r="CH48" s="638"/>
      <c r="CI48" s="638"/>
      <c r="CJ48" s="638"/>
      <c r="CK48" s="638"/>
      <c r="CL48" s="638"/>
      <c r="CM48" s="638"/>
      <c r="CN48" s="638"/>
      <c r="CO48" s="638"/>
      <c r="CP48" s="638"/>
      <c r="CQ48" s="639"/>
      <c r="CR48" s="640" t="s">
        <v>129</v>
      </c>
      <c r="CS48" s="641"/>
      <c r="CT48" s="641"/>
      <c r="CU48" s="641"/>
      <c r="CV48" s="641"/>
      <c r="CW48" s="641"/>
      <c r="CX48" s="641"/>
      <c r="CY48" s="642"/>
      <c r="CZ48" s="643" t="s">
        <v>129</v>
      </c>
      <c r="DA48" s="644"/>
      <c r="DB48" s="644"/>
      <c r="DC48" s="645"/>
      <c r="DD48" s="646" t="s">
        <v>255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367</v>
      </c>
      <c r="CE49" s="622"/>
      <c r="CF49" s="622"/>
      <c r="CG49" s="622"/>
      <c r="CH49" s="622"/>
      <c r="CI49" s="622"/>
      <c r="CJ49" s="622"/>
      <c r="CK49" s="622"/>
      <c r="CL49" s="622"/>
      <c r="CM49" s="622"/>
      <c r="CN49" s="622"/>
      <c r="CO49" s="622"/>
      <c r="CP49" s="622"/>
      <c r="CQ49" s="623"/>
      <c r="CR49" s="624">
        <v>4188080</v>
      </c>
      <c r="CS49" s="625"/>
      <c r="CT49" s="625"/>
      <c r="CU49" s="625"/>
      <c r="CV49" s="625"/>
      <c r="CW49" s="625"/>
      <c r="CX49" s="625"/>
      <c r="CY49" s="626"/>
      <c r="CZ49" s="627">
        <v>100</v>
      </c>
      <c r="DA49" s="628"/>
      <c r="DB49" s="628"/>
      <c r="DC49" s="629"/>
      <c r="DD49" s="630">
        <v>2887755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BS0gcpQy0Kp+X6Tc/25fXi8heFtMshggo5LkvOMer0I5HMY7IU9rlEHlQuE6bb5rjSkDDAdSgVJ189Rpn2nRaA==" saltValue="twJuiBZxvP6+yXDZdB3j5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369</v>
      </c>
      <c r="DK2" s="1166"/>
      <c r="DL2" s="1166"/>
      <c r="DM2" s="1166"/>
      <c r="DN2" s="1166"/>
      <c r="DO2" s="1167"/>
      <c r="DP2" s="250"/>
      <c r="DQ2" s="1165" t="s">
        <v>370</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7"/>
      <c r="BA5" s="257"/>
      <c r="BB5" s="257"/>
      <c r="BC5" s="257"/>
      <c r="BD5" s="257"/>
      <c r="BE5" s="258"/>
      <c r="BF5" s="258"/>
      <c r="BG5" s="258"/>
      <c r="BH5" s="258"/>
      <c r="BI5" s="258"/>
      <c r="BJ5" s="258"/>
      <c r="BK5" s="258"/>
      <c r="BL5" s="258"/>
      <c r="BM5" s="258"/>
      <c r="BN5" s="258"/>
      <c r="BO5" s="258"/>
      <c r="BP5" s="258"/>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390</v>
      </c>
      <c r="C7" s="1106"/>
      <c r="D7" s="1106"/>
      <c r="E7" s="1106"/>
      <c r="F7" s="1106"/>
      <c r="G7" s="1106"/>
      <c r="H7" s="1106"/>
      <c r="I7" s="1106"/>
      <c r="J7" s="1106"/>
      <c r="K7" s="1106"/>
      <c r="L7" s="1106"/>
      <c r="M7" s="1106"/>
      <c r="N7" s="1106"/>
      <c r="O7" s="1106"/>
      <c r="P7" s="1107"/>
      <c r="Q7" s="1159">
        <v>4248</v>
      </c>
      <c r="R7" s="1160"/>
      <c r="S7" s="1160"/>
      <c r="T7" s="1160"/>
      <c r="U7" s="1160"/>
      <c r="V7" s="1160">
        <v>4188</v>
      </c>
      <c r="W7" s="1160"/>
      <c r="X7" s="1160"/>
      <c r="Y7" s="1160"/>
      <c r="Z7" s="1160"/>
      <c r="AA7" s="1160">
        <v>60</v>
      </c>
      <c r="AB7" s="1160"/>
      <c r="AC7" s="1160"/>
      <c r="AD7" s="1160"/>
      <c r="AE7" s="1161"/>
      <c r="AF7" s="1162">
        <v>59</v>
      </c>
      <c r="AG7" s="1163"/>
      <c r="AH7" s="1163"/>
      <c r="AI7" s="1163"/>
      <c r="AJ7" s="1164"/>
      <c r="AK7" s="1146">
        <v>125</v>
      </c>
      <c r="AL7" s="1147"/>
      <c r="AM7" s="1147"/>
      <c r="AN7" s="1147"/>
      <c r="AO7" s="1147"/>
      <c r="AP7" s="1147">
        <v>5580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4248</v>
      </c>
      <c r="R23" s="1124"/>
      <c r="S23" s="1124"/>
      <c r="T23" s="1124"/>
      <c r="U23" s="1124"/>
      <c r="V23" s="1124">
        <v>4188</v>
      </c>
      <c r="W23" s="1124"/>
      <c r="X23" s="1124"/>
      <c r="Y23" s="1124"/>
      <c r="Z23" s="1124"/>
      <c r="AA23" s="1124">
        <v>60</v>
      </c>
      <c r="AB23" s="1124"/>
      <c r="AC23" s="1124"/>
      <c r="AD23" s="1124"/>
      <c r="AE23" s="1125"/>
      <c r="AF23" s="1126">
        <v>59</v>
      </c>
      <c r="AG23" s="1124"/>
      <c r="AH23" s="1124"/>
      <c r="AI23" s="1124"/>
      <c r="AJ23" s="1127"/>
      <c r="AK23" s="1128"/>
      <c r="AL23" s="1129"/>
      <c r="AM23" s="1129"/>
      <c r="AN23" s="1129"/>
      <c r="AO23" s="1129"/>
      <c r="AP23" s="1124">
        <v>5580</v>
      </c>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373</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380</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614</v>
      </c>
      <c r="R28" s="1109"/>
      <c r="S28" s="1109"/>
      <c r="T28" s="1109"/>
      <c r="U28" s="1109"/>
      <c r="V28" s="1109">
        <v>569</v>
      </c>
      <c r="W28" s="1109"/>
      <c r="X28" s="1109"/>
      <c r="Y28" s="1109"/>
      <c r="Z28" s="1109"/>
      <c r="AA28" s="1109">
        <v>45</v>
      </c>
      <c r="AB28" s="1109"/>
      <c r="AC28" s="1109"/>
      <c r="AD28" s="1109"/>
      <c r="AE28" s="1110"/>
      <c r="AF28" s="1111">
        <v>45</v>
      </c>
      <c r="AG28" s="1109"/>
      <c r="AH28" s="1109"/>
      <c r="AI28" s="1109"/>
      <c r="AJ28" s="1112"/>
      <c r="AK28" s="1113">
        <v>78</v>
      </c>
      <c r="AL28" s="1101"/>
      <c r="AM28" s="1101"/>
      <c r="AN28" s="1101"/>
      <c r="AO28" s="1101"/>
      <c r="AP28" s="1101" t="s">
        <v>583</v>
      </c>
      <c r="AQ28" s="1101"/>
      <c r="AR28" s="1101"/>
      <c r="AS28" s="1101"/>
      <c r="AT28" s="1101"/>
      <c r="AU28" s="1101" t="s">
        <v>583</v>
      </c>
      <c r="AV28" s="1101"/>
      <c r="AW28" s="1101"/>
      <c r="AX28" s="1101"/>
      <c r="AY28" s="1101"/>
      <c r="AZ28" s="1102" t="s">
        <v>583</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173</v>
      </c>
      <c r="R29" s="1099"/>
      <c r="S29" s="1099"/>
      <c r="T29" s="1099"/>
      <c r="U29" s="1099"/>
      <c r="V29" s="1099">
        <v>173</v>
      </c>
      <c r="W29" s="1099"/>
      <c r="X29" s="1099"/>
      <c r="Y29" s="1099"/>
      <c r="Z29" s="1099"/>
      <c r="AA29" s="1099">
        <v>0</v>
      </c>
      <c r="AB29" s="1099"/>
      <c r="AC29" s="1099"/>
      <c r="AD29" s="1099"/>
      <c r="AE29" s="1100"/>
      <c r="AF29" s="1074">
        <v>0</v>
      </c>
      <c r="AG29" s="1075"/>
      <c r="AH29" s="1075"/>
      <c r="AI29" s="1075"/>
      <c r="AJ29" s="1076"/>
      <c r="AK29" s="1035">
        <v>116</v>
      </c>
      <c r="AL29" s="1026"/>
      <c r="AM29" s="1026"/>
      <c r="AN29" s="1026"/>
      <c r="AO29" s="1026"/>
      <c r="AP29" s="1026" t="s">
        <v>583</v>
      </c>
      <c r="AQ29" s="1026"/>
      <c r="AR29" s="1026"/>
      <c r="AS29" s="1026"/>
      <c r="AT29" s="1026"/>
      <c r="AU29" s="1026" t="s">
        <v>583</v>
      </c>
      <c r="AV29" s="1026"/>
      <c r="AW29" s="1026"/>
      <c r="AX29" s="1026"/>
      <c r="AY29" s="1026"/>
      <c r="AZ29" s="1097" t="s">
        <v>583</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739</v>
      </c>
      <c r="R30" s="1099"/>
      <c r="S30" s="1099"/>
      <c r="T30" s="1099"/>
      <c r="U30" s="1099"/>
      <c r="V30" s="1099">
        <v>711</v>
      </c>
      <c r="W30" s="1099"/>
      <c r="X30" s="1099"/>
      <c r="Y30" s="1099"/>
      <c r="Z30" s="1099"/>
      <c r="AA30" s="1099">
        <v>28</v>
      </c>
      <c r="AB30" s="1099"/>
      <c r="AC30" s="1099"/>
      <c r="AD30" s="1099"/>
      <c r="AE30" s="1100"/>
      <c r="AF30" s="1074">
        <v>28</v>
      </c>
      <c r="AG30" s="1075"/>
      <c r="AH30" s="1075"/>
      <c r="AI30" s="1075"/>
      <c r="AJ30" s="1076"/>
      <c r="AK30" s="1035">
        <v>111</v>
      </c>
      <c r="AL30" s="1026"/>
      <c r="AM30" s="1026"/>
      <c r="AN30" s="1026"/>
      <c r="AO30" s="1026"/>
      <c r="AP30" s="1026" t="s">
        <v>583</v>
      </c>
      <c r="AQ30" s="1026"/>
      <c r="AR30" s="1026"/>
      <c r="AS30" s="1026"/>
      <c r="AT30" s="1026"/>
      <c r="AU30" s="1026" t="s">
        <v>583</v>
      </c>
      <c r="AV30" s="1026"/>
      <c r="AW30" s="1026"/>
      <c r="AX30" s="1026"/>
      <c r="AY30" s="1026"/>
      <c r="AZ30" s="1097" t="s">
        <v>583</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2</v>
      </c>
      <c r="R31" s="1099"/>
      <c r="S31" s="1099"/>
      <c r="T31" s="1099"/>
      <c r="U31" s="1099"/>
      <c r="V31" s="1099">
        <v>2</v>
      </c>
      <c r="W31" s="1099"/>
      <c r="X31" s="1099"/>
      <c r="Y31" s="1099"/>
      <c r="Z31" s="1099"/>
      <c r="AA31" s="1099" t="s">
        <v>583</v>
      </c>
      <c r="AB31" s="1099"/>
      <c r="AC31" s="1099"/>
      <c r="AD31" s="1099"/>
      <c r="AE31" s="1100"/>
      <c r="AF31" s="1074" t="s">
        <v>129</v>
      </c>
      <c r="AG31" s="1075"/>
      <c r="AH31" s="1075"/>
      <c r="AI31" s="1075"/>
      <c r="AJ31" s="1076"/>
      <c r="AK31" s="1035" t="s">
        <v>583</v>
      </c>
      <c r="AL31" s="1026"/>
      <c r="AM31" s="1026"/>
      <c r="AN31" s="1026"/>
      <c r="AO31" s="1026"/>
      <c r="AP31" s="1026" t="s">
        <v>583</v>
      </c>
      <c r="AQ31" s="1026"/>
      <c r="AR31" s="1026"/>
      <c r="AS31" s="1026"/>
      <c r="AT31" s="1026"/>
      <c r="AU31" s="1026" t="s">
        <v>583</v>
      </c>
      <c r="AV31" s="1026"/>
      <c r="AW31" s="1026"/>
      <c r="AX31" s="1026"/>
      <c r="AY31" s="1026"/>
      <c r="AZ31" s="1097" t="s">
        <v>583</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409</v>
      </c>
      <c r="C32" s="1093"/>
      <c r="D32" s="1093"/>
      <c r="E32" s="1093"/>
      <c r="F32" s="1093"/>
      <c r="G32" s="1093"/>
      <c r="H32" s="1093"/>
      <c r="I32" s="1093"/>
      <c r="J32" s="1093"/>
      <c r="K32" s="1093"/>
      <c r="L32" s="1093"/>
      <c r="M32" s="1093"/>
      <c r="N32" s="1093"/>
      <c r="O32" s="1093"/>
      <c r="P32" s="1094"/>
      <c r="Q32" s="1098">
        <v>1354</v>
      </c>
      <c r="R32" s="1099"/>
      <c r="S32" s="1099"/>
      <c r="T32" s="1099"/>
      <c r="U32" s="1099"/>
      <c r="V32" s="1099">
        <v>1382</v>
      </c>
      <c r="W32" s="1099"/>
      <c r="X32" s="1099"/>
      <c r="Y32" s="1099"/>
      <c r="Z32" s="1099"/>
      <c r="AA32" s="1099">
        <v>-28</v>
      </c>
      <c r="AB32" s="1099"/>
      <c r="AC32" s="1099"/>
      <c r="AD32" s="1099"/>
      <c r="AE32" s="1100"/>
      <c r="AF32" s="1074">
        <v>717</v>
      </c>
      <c r="AG32" s="1075"/>
      <c r="AH32" s="1075"/>
      <c r="AI32" s="1075"/>
      <c r="AJ32" s="1076"/>
      <c r="AK32" s="1035">
        <v>471</v>
      </c>
      <c r="AL32" s="1026"/>
      <c r="AM32" s="1026"/>
      <c r="AN32" s="1026"/>
      <c r="AO32" s="1026"/>
      <c r="AP32" s="1026">
        <v>1263</v>
      </c>
      <c r="AQ32" s="1026"/>
      <c r="AR32" s="1026"/>
      <c r="AS32" s="1026"/>
      <c r="AT32" s="1026"/>
      <c r="AU32" s="1026">
        <v>761</v>
      </c>
      <c r="AV32" s="1026"/>
      <c r="AW32" s="1026"/>
      <c r="AX32" s="1026"/>
      <c r="AY32" s="1026"/>
      <c r="AZ32" s="1097" t="s">
        <v>583</v>
      </c>
      <c r="BA32" s="1097"/>
      <c r="BB32" s="1097"/>
      <c r="BC32" s="1097"/>
      <c r="BD32" s="1097"/>
      <c r="BE32" s="1087" t="s">
        <v>410</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411</v>
      </c>
      <c r="C33" s="1093"/>
      <c r="D33" s="1093"/>
      <c r="E33" s="1093"/>
      <c r="F33" s="1093"/>
      <c r="G33" s="1093"/>
      <c r="H33" s="1093"/>
      <c r="I33" s="1093"/>
      <c r="J33" s="1093"/>
      <c r="K33" s="1093"/>
      <c r="L33" s="1093"/>
      <c r="M33" s="1093"/>
      <c r="N33" s="1093"/>
      <c r="O33" s="1093"/>
      <c r="P33" s="1094"/>
      <c r="Q33" s="1098">
        <v>515</v>
      </c>
      <c r="R33" s="1099"/>
      <c r="S33" s="1099"/>
      <c r="T33" s="1099"/>
      <c r="U33" s="1099"/>
      <c r="V33" s="1099">
        <v>528</v>
      </c>
      <c r="W33" s="1099"/>
      <c r="X33" s="1099"/>
      <c r="Y33" s="1099"/>
      <c r="Z33" s="1099"/>
      <c r="AA33" s="1099">
        <v>-13</v>
      </c>
      <c r="AB33" s="1099"/>
      <c r="AC33" s="1099"/>
      <c r="AD33" s="1099"/>
      <c r="AE33" s="1100"/>
      <c r="AF33" s="1074">
        <v>87</v>
      </c>
      <c r="AG33" s="1075"/>
      <c r="AH33" s="1075"/>
      <c r="AI33" s="1075"/>
      <c r="AJ33" s="1076"/>
      <c r="AK33" s="1035" t="s">
        <v>583</v>
      </c>
      <c r="AL33" s="1026"/>
      <c r="AM33" s="1026"/>
      <c r="AN33" s="1026"/>
      <c r="AO33" s="1026"/>
      <c r="AP33" s="1026">
        <v>549</v>
      </c>
      <c r="AQ33" s="1026"/>
      <c r="AR33" s="1026"/>
      <c r="AS33" s="1026"/>
      <c r="AT33" s="1026"/>
      <c r="AU33" s="1026">
        <v>55</v>
      </c>
      <c r="AV33" s="1026"/>
      <c r="AW33" s="1026"/>
      <c r="AX33" s="1026"/>
      <c r="AY33" s="1026"/>
      <c r="AZ33" s="1097" t="s">
        <v>583</v>
      </c>
      <c r="BA33" s="1097"/>
      <c r="BB33" s="1097"/>
      <c r="BC33" s="1097"/>
      <c r="BD33" s="1097"/>
      <c r="BE33" s="1087" t="s">
        <v>412</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413</v>
      </c>
      <c r="C34" s="1093"/>
      <c r="D34" s="1093"/>
      <c r="E34" s="1093"/>
      <c r="F34" s="1093"/>
      <c r="G34" s="1093"/>
      <c r="H34" s="1093"/>
      <c r="I34" s="1093"/>
      <c r="J34" s="1093"/>
      <c r="K34" s="1093"/>
      <c r="L34" s="1093"/>
      <c r="M34" s="1093"/>
      <c r="N34" s="1093"/>
      <c r="O34" s="1093"/>
      <c r="P34" s="1094"/>
      <c r="Q34" s="1098">
        <v>138</v>
      </c>
      <c r="R34" s="1099"/>
      <c r="S34" s="1099"/>
      <c r="T34" s="1099"/>
      <c r="U34" s="1099"/>
      <c r="V34" s="1099">
        <v>131</v>
      </c>
      <c r="W34" s="1099"/>
      <c r="X34" s="1099"/>
      <c r="Y34" s="1099"/>
      <c r="Z34" s="1099"/>
      <c r="AA34" s="1099">
        <v>7</v>
      </c>
      <c r="AB34" s="1099"/>
      <c r="AC34" s="1099"/>
      <c r="AD34" s="1099"/>
      <c r="AE34" s="1100"/>
      <c r="AF34" s="1074">
        <v>102</v>
      </c>
      <c r="AG34" s="1075"/>
      <c r="AH34" s="1075"/>
      <c r="AI34" s="1075"/>
      <c r="AJ34" s="1076"/>
      <c r="AK34" s="1035">
        <v>16</v>
      </c>
      <c r="AL34" s="1026"/>
      <c r="AM34" s="1026"/>
      <c r="AN34" s="1026"/>
      <c r="AO34" s="1026"/>
      <c r="AP34" s="1026">
        <v>478</v>
      </c>
      <c r="AQ34" s="1026"/>
      <c r="AR34" s="1026"/>
      <c r="AS34" s="1026"/>
      <c r="AT34" s="1026"/>
      <c r="AU34" s="1026">
        <v>58</v>
      </c>
      <c r="AV34" s="1026"/>
      <c r="AW34" s="1026"/>
      <c r="AX34" s="1026"/>
      <c r="AY34" s="1026"/>
      <c r="AZ34" s="1097" t="s">
        <v>583</v>
      </c>
      <c r="BA34" s="1097"/>
      <c r="BB34" s="1097"/>
      <c r="BC34" s="1097"/>
      <c r="BD34" s="1097"/>
      <c r="BE34" s="1087" t="s">
        <v>412</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414</v>
      </c>
      <c r="C35" s="1093"/>
      <c r="D35" s="1093"/>
      <c r="E35" s="1093"/>
      <c r="F35" s="1093"/>
      <c r="G35" s="1093"/>
      <c r="H35" s="1093"/>
      <c r="I35" s="1093"/>
      <c r="J35" s="1093"/>
      <c r="K35" s="1093"/>
      <c r="L35" s="1093"/>
      <c r="M35" s="1093"/>
      <c r="N35" s="1093"/>
      <c r="O35" s="1093"/>
      <c r="P35" s="1094"/>
      <c r="Q35" s="1098">
        <v>228</v>
      </c>
      <c r="R35" s="1099"/>
      <c r="S35" s="1099"/>
      <c r="T35" s="1099"/>
      <c r="U35" s="1099"/>
      <c r="V35" s="1099">
        <v>225</v>
      </c>
      <c r="W35" s="1099"/>
      <c r="X35" s="1099"/>
      <c r="Y35" s="1099"/>
      <c r="Z35" s="1099"/>
      <c r="AA35" s="1099">
        <v>3</v>
      </c>
      <c r="AB35" s="1099"/>
      <c r="AC35" s="1099"/>
      <c r="AD35" s="1099"/>
      <c r="AE35" s="1100"/>
      <c r="AF35" s="1074">
        <v>3</v>
      </c>
      <c r="AG35" s="1075"/>
      <c r="AH35" s="1075"/>
      <c r="AI35" s="1075"/>
      <c r="AJ35" s="1076"/>
      <c r="AK35" s="1035">
        <v>111</v>
      </c>
      <c r="AL35" s="1026"/>
      <c r="AM35" s="1026"/>
      <c r="AN35" s="1026"/>
      <c r="AO35" s="1026"/>
      <c r="AP35" s="1026">
        <v>1222</v>
      </c>
      <c r="AQ35" s="1026"/>
      <c r="AR35" s="1026"/>
      <c r="AS35" s="1026"/>
      <c r="AT35" s="1026"/>
      <c r="AU35" s="1026">
        <v>1041</v>
      </c>
      <c r="AV35" s="1026"/>
      <c r="AW35" s="1026"/>
      <c r="AX35" s="1026"/>
      <c r="AY35" s="1026"/>
      <c r="AZ35" s="1097" t="s">
        <v>583</v>
      </c>
      <c r="BA35" s="1097"/>
      <c r="BB35" s="1097"/>
      <c r="BC35" s="1097"/>
      <c r="BD35" s="1097"/>
      <c r="BE35" s="1087" t="s">
        <v>415</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416</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982</v>
      </c>
      <c r="AG63" s="1014"/>
      <c r="AH63" s="1014"/>
      <c r="AI63" s="1014"/>
      <c r="AJ63" s="1085"/>
      <c r="AK63" s="1086"/>
      <c r="AL63" s="1018"/>
      <c r="AM63" s="1018"/>
      <c r="AN63" s="1018"/>
      <c r="AO63" s="1018"/>
      <c r="AP63" s="1014">
        <v>3512</v>
      </c>
      <c r="AQ63" s="1014"/>
      <c r="AR63" s="1014"/>
      <c r="AS63" s="1014"/>
      <c r="AT63" s="1014"/>
      <c r="AU63" s="1014">
        <v>1915</v>
      </c>
      <c r="AV63" s="1014"/>
      <c r="AW63" s="1014"/>
      <c r="AX63" s="1014"/>
      <c r="AY63" s="1014"/>
      <c r="AZ63" s="1080"/>
      <c r="BA63" s="1080"/>
      <c r="BB63" s="1080"/>
      <c r="BC63" s="1080"/>
      <c r="BD63" s="1080"/>
      <c r="BE63" s="1015"/>
      <c r="BF63" s="1015"/>
      <c r="BG63" s="1015"/>
      <c r="BH63" s="1015"/>
      <c r="BI63" s="1016"/>
      <c r="BJ63" s="1081" t="s">
        <v>418</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420</v>
      </c>
      <c r="B66" s="1051"/>
      <c r="C66" s="1051"/>
      <c r="D66" s="1051"/>
      <c r="E66" s="1051"/>
      <c r="F66" s="1051"/>
      <c r="G66" s="1051"/>
      <c r="H66" s="1051"/>
      <c r="I66" s="1051"/>
      <c r="J66" s="1051"/>
      <c r="K66" s="1051"/>
      <c r="L66" s="1051"/>
      <c r="M66" s="1051"/>
      <c r="N66" s="1051"/>
      <c r="O66" s="1051"/>
      <c r="P66" s="1052"/>
      <c r="Q66" s="1056" t="s">
        <v>397</v>
      </c>
      <c r="R66" s="1057"/>
      <c r="S66" s="1057"/>
      <c r="T66" s="1057"/>
      <c r="U66" s="1058"/>
      <c r="V66" s="1056" t="s">
        <v>421</v>
      </c>
      <c r="W66" s="1057"/>
      <c r="X66" s="1057"/>
      <c r="Y66" s="1057"/>
      <c r="Z66" s="1058"/>
      <c r="AA66" s="1056" t="s">
        <v>422</v>
      </c>
      <c r="AB66" s="1057"/>
      <c r="AC66" s="1057"/>
      <c r="AD66" s="1057"/>
      <c r="AE66" s="1058"/>
      <c r="AF66" s="1062" t="s">
        <v>400</v>
      </c>
      <c r="AG66" s="1063"/>
      <c r="AH66" s="1063"/>
      <c r="AI66" s="1063"/>
      <c r="AJ66" s="1064"/>
      <c r="AK66" s="1056" t="s">
        <v>423</v>
      </c>
      <c r="AL66" s="1051"/>
      <c r="AM66" s="1051"/>
      <c r="AN66" s="1051"/>
      <c r="AO66" s="1052"/>
      <c r="AP66" s="1056" t="s">
        <v>424</v>
      </c>
      <c r="AQ66" s="1057"/>
      <c r="AR66" s="1057"/>
      <c r="AS66" s="1057"/>
      <c r="AT66" s="1058"/>
      <c r="AU66" s="1056" t="s">
        <v>425</v>
      </c>
      <c r="AV66" s="1057"/>
      <c r="AW66" s="1057"/>
      <c r="AX66" s="1057"/>
      <c r="AY66" s="1058"/>
      <c r="AZ66" s="1056" t="s">
        <v>380</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584</v>
      </c>
      <c r="C68" s="1041"/>
      <c r="D68" s="1041"/>
      <c r="E68" s="1041"/>
      <c r="F68" s="1041"/>
      <c r="G68" s="1041"/>
      <c r="H68" s="1041"/>
      <c r="I68" s="1041"/>
      <c r="J68" s="1041"/>
      <c r="K68" s="1041"/>
      <c r="L68" s="1041"/>
      <c r="M68" s="1041"/>
      <c r="N68" s="1041"/>
      <c r="O68" s="1041"/>
      <c r="P68" s="1042"/>
      <c r="Q68" s="1043">
        <v>44</v>
      </c>
      <c r="R68" s="1037"/>
      <c r="S68" s="1037"/>
      <c r="T68" s="1037"/>
      <c r="U68" s="1037"/>
      <c r="V68" s="1037">
        <v>39</v>
      </c>
      <c r="W68" s="1037"/>
      <c r="X68" s="1037"/>
      <c r="Y68" s="1037"/>
      <c r="Z68" s="1037"/>
      <c r="AA68" s="1037">
        <v>5</v>
      </c>
      <c r="AB68" s="1037"/>
      <c r="AC68" s="1037"/>
      <c r="AD68" s="1037"/>
      <c r="AE68" s="1037"/>
      <c r="AF68" s="1037">
        <v>5</v>
      </c>
      <c r="AG68" s="1037"/>
      <c r="AH68" s="1037"/>
      <c r="AI68" s="1037"/>
      <c r="AJ68" s="1037"/>
      <c r="AK68" s="1037" t="s">
        <v>583</v>
      </c>
      <c r="AL68" s="1037"/>
      <c r="AM68" s="1037"/>
      <c r="AN68" s="1037"/>
      <c r="AO68" s="1037"/>
      <c r="AP68" s="1037" t="s">
        <v>583</v>
      </c>
      <c r="AQ68" s="1037"/>
      <c r="AR68" s="1037"/>
      <c r="AS68" s="1037"/>
      <c r="AT68" s="1037"/>
      <c r="AU68" s="1037" t="s">
        <v>583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585</v>
      </c>
      <c r="C69" s="1030"/>
      <c r="D69" s="1030"/>
      <c r="E69" s="1030"/>
      <c r="F69" s="1030"/>
      <c r="G69" s="1030"/>
      <c r="H69" s="1030"/>
      <c r="I69" s="1030"/>
      <c r="J69" s="1030"/>
      <c r="K69" s="1030"/>
      <c r="L69" s="1030"/>
      <c r="M69" s="1030"/>
      <c r="N69" s="1030"/>
      <c r="O69" s="1030"/>
      <c r="P69" s="1031"/>
      <c r="Q69" s="1032">
        <v>1527</v>
      </c>
      <c r="R69" s="1026"/>
      <c r="S69" s="1026"/>
      <c r="T69" s="1026"/>
      <c r="U69" s="1026"/>
      <c r="V69" s="1026">
        <v>1512</v>
      </c>
      <c r="W69" s="1026"/>
      <c r="X69" s="1026"/>
      <c r="Y69" s="1026"/>
      <c r="Z69" s="1026"/>
      <c r="AA69" s="1026">
        <v>15</v>
      </c>
      <c r="AB69" s="1026"/>
      <c r="AC69" s="1026"/>
      <c r="AD69" s="1026"/>
      <c r="AE69" s="1026"/>
      <c r="AF69" s="1026">
        <v>15</v>
      </c>
      <c r="AG69" s="1026"/>
      <c r="AH69" s="1026"/>
      <c r="AI69" s="1026"/>
      <c r="AJ69" s="1026"/>
      <c r="AK69" s="1026" t="s">
        <v>583</v>
      </c>
      <c r="AL69" s="1026"/>
      <c r="AM69" s="1026"/>
      <c r="AN69" s="1026"/>
      <c r="AO69" s="1026"/>
      <c r="AP69" s="1026">
        <v>895</v>
      </c>
      <c r="AQ69" s="1026"/>
      <c r="AR69" s="1026"/>
      <c r="AS69" s="1026"/>
      <c r="AT69" s="1026"/>
      <c r="AU69" s="1026">
        <v>160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586</v>
      </c>
      <c r="C70" s="1030"/>
      <c r="D70" s="1030"/>
      <c r="E70" s="1030"/>
      <c r="F70" s="1030"/>
      <c r="G70" s="1030"/>
      <c r="H70" s="1030"/>
      <c r="I70" s="1030"/>
      <c r="J70" s="1030"/>
      <c r="K70" s="1030"/>
      <c r="L70" s="1030"/>
      <c r="M70" s="1030"/>
      <c r="N70" s="1030"/>
      <c r="O70" s="1030"/>
      <c r="P70" s="1031"/>
      <c r="Q70" s="1032">
        <v>2951</v>
      </c>
      <c r="R70" s="1026"/>
      <c r="S70" s="1026"/>
      <c r="T70" s="1026"/>
      <c r="U70" s="1026"/>
      <c r="V70" s="1026">
        <v>2896</v>
      </c>
      <c r="W70" s="1026"/>
      <c r="X70" s="1026"/>
      <c r="Y70" s="1026"/>
      <c r="Z70" s="1026"/>
      <c r="AA70" s="1026">
        <v>55</v>
      </c>
      <c r="AB70" s="1026"/>
      <c r="AC70" s="1026"/>
      <c r="AD70" s="1026"/>
      <c r="AE70" s="1026"/>
      <c r="AF70" s="1026">
        <v>55</v>
      </c>
      <c r="AG70" s="1026"/>
      <c r="AH70" s="1026"/>
      <c r="AI70" s="1026"/>
      <c r="AJ70" s="1026"/>
      <c r="AK70" s="1026" t="s">
        <v>583</v>
      </c>
      <c r="AL70" s="1026"/>
      <c r="AM70" s="1026"/>
      <c r="AN70" s="1026"/>
      <c r="AO70" s="1026"/>
      <c r="AP70" s="1026">
        <v>1288</v>
      </c>
      <c r="AQ70" s="1026"/>
      <c r="AR70" s="1026"/>
      <c r="AS70" s="1026"/>
      <c r="AT70" s="1026"/>
      <c r="AU70" s="1026">
        <v>75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426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75</v>
      </c>
      <c r="AG88" s="1014"/>
      <c r="AH88" s="1014"/>
      <c r="AI88" s="1014"/>
      <c r="AJ88" s="1014"/>
      <c r="AK88" s="1018"/>
      <c r="AL88" s="1018"/>
      <c r="AM88" s="1018"/>
      <c r="AN88" s="1018"/>
      <c r="AO88" s="1018"/>
      <c r="AP88" s="1014">
        <v>2183</v>
      </c>
      <c r="AQ88" s="1014"/>
      <c r="AR88" s="1014"/>
      <c r="AS88" s="1014"/>
      <c r="AT88" s="1014"/>
      <c r="AU88" s="1014">
        <v>235</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427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435</v>
      </c>
      <c r="AB109" s="949"/>
      <c r="AC109" s="949"/>
      <c r="AD109" s="949"/>
      <c r="AE109" s="950"/>
      <c r="AF109" s="951" t="s">
        <v>310</v>
      </c>
      <c r="AG109" s="949"/>
      <c r="AH109" s="949"/>
      <c r="AI109" s="949"/>
      <c r="AJ109" s="950"/>
      <c r="AK109" s="951" t="s">
        <v>309</v>
      </c>
      <c r="AL109" s="949"/>
      <c r="AM109" s="949"/>
      <c r="AN109" s="949"/>
      <c r="AO109" s="950"/>
      <c r="AP109" s="951" t="s">
        <v>436</v>
      </c>
      <c r="AQ109" s="949"/>
      <c r="AR109" s="949"/>
      <c r="AS109" s="949"/>
      <c r="AT109" s="980"/>
      <c r="AU109" s="948" t="s">
        <v>434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435</v>
      </c>
      <c r="BR109" s="949"/>
      <c r="BS109" s="949"/>
      <c r="BT109" s="949"/>
      <c r="BU109" s="950"/>
      <c r="BV109" s="951" t="s">
        <v>310</v>
      </c>
      <c r="BW109" s="949"/>
      <c r="BX109" s="949"/>
      <c r="BY109" s="949"/>
      <c r="BZ109" s="950"/>
      <c r="CA109" s="951" t="s">
        <v>309</v>
      </c>
      <c r="CB109" s="949"/>
      <c r="CC109" s="949"/>
      <c r="CD109" s="949"/>
      <c r="CE109" s="950"/>
      <c r="CF109" s="987" t="s">
        <v>436</v>
      </c>
      <c r="CG109" s="987"/>
      <c r="CH109" s="987"/>
      <c r="CI109" s="987"/>
      <c r="CJ109" s="987"/>
      <c r="CK109" s="951" t="s">
        <v>437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435</v>
      </c>
      <c r="DH109" s="949"/>
      <c r="DI109" s="949"/>
      <c r="DJ109" s="949"/>
      <c r="DK109" s="950"/>
      <c r="DL109" s="951" t="s">
        <v>310</v>
      </c>
      <c r="DM109" s="949"/>
      <c r="DN109" s="949"/>
      <c r="DO109" s="949"/>
      <c r="DP109" s="950"/>
      <c r="DQ109" s="951" t="s">
        <v>309</v>
      </c>
      <c r="DR109" s="949"/>
      <c r="DS109" s="949"/>
      <c r="DT109" s="949"/>
      <c r="DU109" s="950"/>
      <c r="DV109" s="951" t="s">
        <v>436</v>
      </c>
      <c r="DW109" s="949"/>
      <c r="DX109" s="949"/>
      <c r="DY109" s="949"/>
      <c r="DZ109" s="980"/>
    </row>
    <row r="110" spans="1:131" s="247" customFormat="1" ht="26.25" customHeight="1" x14ac:dyDescent="0.15">
      <c r="A110" s="851" t="s">
        <v>438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455672</v>
      </c>
      <c r="AB110" s="942"/>
      <c r="AC110" s="942"/>
      <c r="AD110" s="942"/>
      <c r="AE110" s="943"/>
      <c r="AF110" s="944">
        <v>490216</v>
      </c>
      <c r="AG110" s="942"/>
      <c r="AH110" s="942"/>
      <c r="AI110" s="942"/>
      <c r="AJ110" s="943"/>
      <c r="AK110" s="944">
        <v>560641</v>
      </c>
      <c r="AL110" s="942"/>
      <c r="AM110" s="942"/>
      <c r="AN110" s="942"/>
      <c r="AO110" s="943"/>
      <c r="AP110" s="945">
        <v>26.9</v>
      </c>
      <c r="AQ110" s="946"/>
      <c r="AR110" s="946"/>
      <c r="AS110" s="946"/>
      <c r="AT110" s="947"/>
      <c r="AU110" s="981" t="s">
        <v>73</v>
      </c>
      <c r="AV110" s="982"/>
      <c r="AW110" s="982"/>
      <c r="AX110" s="982"/>
      <c r="AY110" s="982"/>
      <c r="AZ110" s="907" t="s">
        <v>439</v>
      </c>
      <c r="BA110" s="852"/>
      <c r="BB110" s="852"/>
      <c r="BC110" s="852"/>
      <c r="BD110" s="852"/>
      <c r="BE110" s="852"/>
      <c r="BF110" s="852"/>
      <c r="BG110" s="852"/>
      <c r="BH110" s="852"/>
      <c r="BI110" s="852"/>
      <c r="BJ110" s="852"/>
      <c r="BK110" s="852"/>
      <c r="BL110" s="852"/>
      <c r="BM110" s="852"/>
      <c r="BN110" s="852"/>
      <c r="BO110" s="852"/>
      <c r="BP110" s="853"/>
      <c r="BQ110" s="908">
        <v>5627270</v>
      </c>
      <c r="BR110" s="889"/>
      <c r="BS110" s="889"/>
      <c r="BT110" s="889"/>
      <c r="BU110" s="889"/>
      <c r="BV110" s="889">
        <v>5532803</v>
      </c>
      <c r="BW110" s="889"/>
      <c r="BX110" s="889"/>
      <c r="BY110" s="889"/>
      <c r="BZ110" s="889"/>
      <c r="CA110" s="889">
        <v>5580181</v>
      </c>
      <c r="CB110" s="889"/>
      <c r="CC110" s="889"/>
      <c r="CD110" s="889"/>
      <c r="CE110" s="889"/>
      <c r="CF110" s="913">
        <v>267.7</v>
      </c>
      <c r="CG110" s="914"/>
      <c r="CH110" s="914"/>
      <c r="CI110" s="914"/>
      <c r="CJ110" s="914"/>
      <c r="CK110" s="977" t="s">
        <v>440</v>
      </c>
      <c r="CL110" s="863"/>
      <c r="CM110" s="938" t="s">
        <v>441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394</v>
      </c>
      <c r="DH110" s="889"/>
      <c r="DI110" s="889"/>
      <c r="DJ110" s="889"/>
      <c r="DK110" s="889"/>
      <c r="DL110" s="889" t="s">
        <v>442</v>
      </c>
      <c r="DM110" s="889"/>
      <c r="DN110" s="889"/>
      <c r="DO110" s="889"/>
      <c r="DP110" s="889"/>
      <c r="DQ110" s="889" t="s">
        <v>394</v>
      </c>
      <c r="DR110" s="889"/>
      <c r="DS110" s="889"/>
      <c r="DT110" s="889"/>
      <c r="DU110" s="889"/>
      <c r="DV110" s="890" t="s">
        <v>129</v>
      </c>
      <c r="DW110" s="890"/>
      <c r="DX110" s="890"/>
      <c r="DY110" s="890"/>
      <c r="DZ110" s="891"/>
    </row>
    <row r="111" spans="1:131" s="247" customFormat="1" ht="26.25" customHeight="1" x14ac:dyDescent="0.15">
      <c r="A111" s="818" t="s">
        <v>443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444</v>
      </c>
      <c r="AB111" s="970"/>
      <c r="AC111" s="970"/>
      <c r="AD111" s="970"/>
      <c r="AE111" s="971"/>
      <c r="AF111" s="972" t="s">
        <v>444</v>
      </c>
      <c r="AG111" s="970"/>
      <c r="AH111" s="970"/>
      <c r="AI111" s="970"/>
      <c r="AJ111" s="971"/>
      <c r="AK111" s="972" t="s">
        <v>444</v>
      </c>
      <c r="AL111" s="970"/>
      <c r="AM111" s="970"/>
      <c r="AN111" s="970"/>
      <c r="AO111" s="971"/>
      <c r="AP111" s="973" t="s">
        <v>444</v>
      </c>
      <c r="AQ111" s="974"/>
      <c r="AR111" s="974"/>
      <c r="AS111" s="974"/>
      <c r="AT111" s="975"/>
      <c r="AU111" s="983"/>
      <c r="AV111" s="984"/>
      <c r="AW111" s="984"/>
      <c r="AX111" s="984"/>
      <c r="AY111" s="984"/>
      <c r="AZ111" s="859" t="s">
        <v>445</v>
      </c>
      <c r="BA111" s="794"/>
      <c r="BB111" s="794"/>
      <c r="BC111" s="794"/>
      <c r="BD111" s="794"/>
      <c r="BE111" s="794"/>
      <c r="BF111" s="794"/>
      <c r="BG111" s="794"/>
      <c r="BH111" s="794"/>
      <c r="BI111" s="794"/>
      <c r="BJ111" s="794"/>
      <c r="BK111" s="794"/>
      <c r="BL111" s="794"/>
      <c r="BM111" s="794"/>
      <c r="BN111" s="794"/>
      <c r="BO111" s="794"/>
      <c r="BP111" s="795"/>
      <c r="BQ111" s="860" t="s">
        <v>394</v>
      </c>
      <c r="BR111" s="861"/>
      <c r="BS111" s="861"/>
      <c r="BT111" s="861"/>
      <c r="BU111" s="861"/>
      <c r="BV111" s="861" t="s">
        <v>442</v>
      </c>
      <c r="BW111" s="861"/>
      <c r="BX111" s="861"/>
      <c r="BY111" s="861"/>
      <c r="BZ111" s="861"/>
      <c r="CA111" s="861" t="s">
        <v>442</v>
      </c>
      <c r="CB111" s="861"/>
      <c r="CC111" s="861"/>
      <c r="CD111" s="861"/>
      <c r="CE111" s="861"/>
      <c r="CF111" s="922" t="s">
        <v>442</v>
      </c>
      <c r="CG111" s="923"/>
      <c r="CH111" s="923"/>
      <c r="CI111" s="923"/>
      <c r="CJ111" s="923"/>
      <c r="CK111" s="978"/>
      <c r="CL111" s="865"/>
      <c r="CM111" s="868" t="s">
        <v>446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442</v>
      </c>
      <c r="DH111" s="861"/>
      <c r="DI111" s="861"/>
      <c r="DJ111" s="861"/>
      <c r="DK111" s="861"/>
      <c r="DL111" s="861" t="s">
        <v>442</v>
      </c>
      <c r="DM111" s="861"/>
      <c r="DN111" s="861"/>
      <c r="DO111" s="861"/>
      <c r="DP111" s="861"/>
      <c r="DQ111" s="861" t="s">
        <v>442</v>
      </c>
      <c r="DR111" s="861"/>
      <c r="DS111" s="861"/>
      <c r="DT111" s="861"/>
      <c r="DU111" s="861"/>
      <c r="DV111" s="838" t="s">
        <v>442</v>
      </c>
      <c r="DW111" s="838"/>
      <c r="DX111" s="838"/>
      <c r="DY111" s="838"/>
      <c r="DZ111" s="839"/>
    </row>
    <row r="112" spans="1:131" s="247" customFormat="1" ht="26.25" customHeight="1" x14ac:dyDescent="0.15">
      <c r="A112" s="963" t="s">
        <v>447</v>
      </c>
      <c r="B112" s="964"/>
      <c r="C112" s="794" t="s">
        <v>448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394</v>
      </c>
      <c r="AB112" s="824"/>
      <c r="AC112" s="824"/>
      <c r="AD112" s="824"/>
      <c r="AE112" s="825"/>
      <c r="AF112" s="826" t="s">
        <v>394</v>
      </c>
      <c r="AG112" s="824"/>
      <c r="AH112" s="824"/>
      <c r="AI112" s="824"/>
      <c r="AJ112" s="825"/>
      <c r="AK112" s="826" t="s">
        <v>394</v>
      </c>
      <c r="AL112" s="824"/>
      <c r="AM112" s="824"/>
      <c r="AN112" s="824"/>
      <c r="AO112" s="825"/>
      <c r="AP112" s="871" t="s">
        <v>394</v>
      </c>
      <c r="AQ112" s="872"/>
      <c r="AR112" s="872"/>
      <c r="AS112" s="872"/>
      <c r="AT112" s="873"/>
      <c r="AU112" s="983"/>
      <c r="AV112" s="984"/>
      <c r="AW112" s="984"/>
      <c r="AX112" s="984"/>
      <c r="AY112" s="984"/>
      <c r="AZ112" s="859" t="s">
        <v>449</v>
      </c>
      <c r="BA112" s="794"/>
      <c r="BB112" s="794"/>
      <c r="BC112" s="794"/>
      <c r="BD112" s="794"/>
      <c r="BE112" s="794"/>
      <c r="BF112" s="794"/>
      <c r="BG112" s="794"/>
      <c r="BH112" s="794"/>
      <c r="BI112" s="794"/>
      <c r="BJ112" s="794"/>
      <c r="BK112" s="794"/>
      <c r="BL112" s="794"/>
      <c r="BM112" s="794"/>
      <c r="BN112" s="794"/>
      <c r="BO112" s="794"/>
      <c r="BP112" s="795"/>
      <c r="BQ112" s="860">
        <v>2490594</v>
      </c>
      <c r="BR112" s="861"/>
      <c r="BS112" s="861"/>
      <c r="BT112" s="861"/>
      <c r="BU112" s="861"/>
      <c r="BV112" s="861">
        <v>2205456</v>
      </c>
      <c r="BW112" s="861"/>
      <c r="BX112" s="861"/>
      <c r="BY112" s="861"/>
      <c r="BZ112" s="861"/>
      <c r="CA112" s="861">
        <v>1915822</v>
      </c>
      <c r="CB112" s="861"/>
      <c r="CC112" s="861"/>
      <c r="CD112" s="861"/>
      <c r="CE112" s="861"/>
      <c r="CF112" s="922">
        <v>91.9</v>
      </c>
      <c r="CG112" s="923"/>
      <c r="CH112" s="923"/>
      <c r="CI112" s="923"/>
      <c r="CJ112" s="923"/>
      <c r="CK112" s="978"/>
      <c r="CL112" s="865"/>
      <c r="CM112" s="868" t="s">
        <v>450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394</v>
      </c>
      <c r="DH112" s="861"/>
      <c r="DI112" s="861"/>
      <c r="DJ112" s="861"/>
      <c r="DK112" s="861"/>
      <c r="DL112" s="861" t="s">
        <v>394</v>
      </c>
      <c r="DM112" s="861"/>
      <c r="DN112" s="861"/>
      <c r="DO112" s="861"/>
      <c r="DP112" s="861"/>
      <c r="DQ112" s="861" t="s">
        <v>394</v>
      </c>
      <c r="DR112" s="861"/>
      <c r="DS112" s="861"/>
      <c r="DT112" s="861"/>
      <c r="DU112" s="861"/>
      <c r="DV112" s="838" t="s">
        <v>394</v>
      </c>
      <c r="DW112" s="838"/>
      <c r="DX112" s="838"/>
      <c r="DY112" s="838"/>
      <c r="DZ112" s="839"/>
    </row>
    <row r="113" spans="1:130" s="247" customFormat="1" ht="26.25" customHeight="1" x14ac:dyDescent="0.15">
      <c r="A113" s="965"/>
      <c r="B113" s="966"/>
      <c r="C113" s="794" t="s">
        <v>451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208645</v>
      </c>
      <c r="AB113" s="970"/>
      <c r="AC113" s="970"/>
      <c r="AD113" s="970"/>
      <c r="AE113" s="971"/>
      <c r="AF113" s="972">
        <v>211769</v>
      </c>
      <c r="AG113" s="970"/>
      <c r="AH113" s="970"/>
      <c r="AI113" s="970"/>
      <c r="AJ113" s="971"/>
      <c r="AK113" s="972">
        <v>213231</v>
      </c>
      <c r="AL113" s="970"/>
      <c r="AM113" s="970"/>
      <c r="AN113" s="970"/>
      <c r="AO113" s="971"/>
      <c r="AP113" s="973">
        <v>10.199999999999999</v>
      </c>
      <c r="AQ113" s="974"/>
      <c r="AR113" s="974"/>
      <c r="AS113" s="974"/>
      <c r="AT113" s="975"/>
      <c r="AU113" s="983"/>
      <c r="AV113" s="984"/>
      <c r="AW113" s="984"/>
      <c r="AX113" s="984"/>
      <c r="AY113" s="984"/>
      <c r="AZ113" s="859" t="s">
        <v>452</v>
      </c>
      <c r="BA113" s="794"/>
      <c r="BB113" s="794"/>
      <c r="BC113" s="794"/>
      <c r="BD113" s="794"/>
      <c r="BE113" s="794"/>
      <c r="BF113" s="794"/>
      <c r="BG113" s="794"/>
      <c r="BH113" s="794"/>
      <c r="BI113" s="794"/>
      <c r="BJ113" s="794"/>
      <c r="BK113" s="794"/>
      <c r="BL113" s="794"/>
      <c r="BM113" s="794"/>
      <c r="BN113" s="794"/>
      <c r="BO113" s="794"/>
      <c r="BP113" s="795"/>
      <c r="BQ113" s="860">
        <v>190545</v>
      </c>
      <c r="BR113" s="861"/>
      <c r="BS113" s="861"/>
      <c r="BT113" s="861"/>
      <c r="BU113" s="861"/>
      <c r="BV113" s="861">
        <v>188669</v>
      </c>
      <c r="BW113" s="861"/>
      <c r="BX113" s="861"/>
      <c r="BY113" s="861"/>
      <c r="BZ113" s="861"/>
      <c r="CA113" s="861">
        <v>235195</v>
      </c>
      <c r="CB113" s="861"/>
      <c r="CC113" s="861"/>
      <c r="CD113" s="861"/>
      <c r="CE113" s="861"/>
      <c r="CF113" s="922">
        <v>11.3</v>
      </c>
      <c r="CG113" s="923"/>
      <c r="CH113" s="923"/>
      <c r="CI113" s="923"/>
      <c r="CJ113" s="923"/>
      <c r="CK113" s="978"/>
      <c r="CL113" s="865"/>
      <c r="CM113" s="868" t="s">
        <v>453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394</v>
      </c>
      <c r="DH113" s="824"/>
      <c r="DI113" s="824"/>
      <c r="DJ113" s="824"/>
      <c r="DK113" s="825"/>
      <c r="DL113" s="826" t="s">
        <v>394</v>
      </c>
      <c r="DM113" s="824"/>
      <c r="DN113" s="824"/>
      <c r="DO113" s="824"/>
      <c r="DP113" s="825"/>
      <c r="DQ113" s="826" t="s">
        <v>394</v>
      </c>
      <c r="DR113" s="824"/>
      <c r="DS113" s="824"/>
      <c r="DT113" s="824"/>
      <c r="DU113" s="825"/>
      <c r="DV113" s="871" t="s">
        <v>394</v>
      </c>
      <c r="DW113" s="872"/>
      <c r="DX113" s="872"/>
      <c r="DY113" s="872"/>
      <c r="DZ113" s="873"/>
    </row>
    <row r="114" spans="1:130" s="247" customFormat="1" ht="26.25" customHeight="1" x14ac:dyDescent="0.15">
      <c r="A114" s="965"/>
      <c r="B114" s="966"/>
      <c r="C114" s="794" t="s">
        <v>454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35041</v>
      </c>
      <c r="AB114" s="824"/>
      <c r="AC114" s="824"/>
      <c r="AD114" s="824"/>
      <c r="AE114" s="825"/>
      <c r="AF114" s="826">
        <v>17106</v>
      </c>
      <c r="AG114" s="824"/>
      <c r="AH114" s="824"/>
      <c r="AI114" s="824"/>
      <c r="AJ114" s="825"/>
      <c r="AK114" s="826">
        <v>17232</v>
      </c>
      <c r="AL114" s="824"/>
      <c r="AM114" s="824"/>
      <c r="AN114" s="824"/>
      <c r="AO114" s="825"/>
      <c r="AP114" s="871">
        <v>0.8</v>
      </c>
      <c r="AQ114" s="872"/>
      <c r="AR114" s="872"/>
      <c r="AS114" s="872"/>
      <c r="AT114" s="873"/>
      <c r="AU114" s="983"/>
      <c r="AV114" s="984"/>
      <c r="AW114" s="984"/>
      <c r="AX114" s="984"/>
      <c r="AY114" s="984"/>
      <c r="AZ114" s="859" t="s">
        <v>455</v>
      </c>
      <c r="BA114" s="794"/>
      <c r="BB114" s="794"/>
      <c r="BC114" s="794"/>
      <c r="BD114" s="794"/>
      <c r="BE114" s="794"/>
      <c r="BF114" s="794"/>
      <c r="BG114" s="794"/>
      <c r="BH114" s="794"/>
      <c r="BI114" s="794"/>
      <c r="BJ114" s="794"/>
      <c r="BK114" s="794"/>
      <c r="BL114" s="794"/>
      <c r="BM114" s="794"/>
      <c r="BN114" s="794"/>
      <c r="BO114" s="794"/>
      <c r="BP114" s="795"/>
      <c r="BQ114" s="860">
        <v>561949</v>
      </c>
      <c r="BR114" s="861"/>
      <c r="BS114" s="861"/>
      <c r="BT114" s="861"/>
      <c r="BU114" s="861"/>
      <c r="BV114" s="861">
        <v>459213</v>
      </c>
      <c r="BW114" s="861"/>
      <c r="BX114" s="861"/>
      <c r="BY114" s="861"/>
      <c r="BZ114" s="861"/>
      <c r="CA114" s="861">
        <v>438565</v>
      </c>
      <c r="CB114" s="861"/>
      <c r="CC114" s="861"/>
      <c r="CD114" s="861"/>
      <c r="CE114" s="861"/>
      <c r="CF114" s="922">
        <v>21</v>
      </c>
      <c r="CG114" s="923"/>
      <c r="CH114" s="923"/>
      <c r="CI114" s="923"/>
      <c r="CJ114" s="923"/>
      <c r="CK114" s="978"/>
      <c r="CL114" s="865"/>
      <c r="CM114" s="868" t="s">
        <v>456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394</v>
      </c>
      <c r="DH114" s="824"/>
      <c r="DI114" s="824"/>
      <c r="DJ114" s="824"/>
      <c r="DK114" s="825"/>
      <c r="DL114" s="826" t="s">
        <v>394</v>
      </c>
      <c r="DM114" s="824"/>
      <c r="DN114" s="824"/>
      <c r="DO114" s="824"/>
      <c r="DP114" s="825"/>
      <c r="DQ114" s="826" t="s">
        <v>394</v>
      </c>
      <c r="DR114" s="824"/>
      <c r="DS114" s="824"/>
      <c r="DT114" s="824"/>
      <c r="DU114" s="825"/>
      <c r="DV114" s="871" t="s">
        <v>394</v>
      </c>
      <c r="DW114" s="872"/>
      <c r="DX114" s="872"/>
      <c r="DY114" s="872"/>
      <c r="DZ114" s="873"/>
    </row>
    <row r="115" spans="1:130" s="247" customFormat="1" ht="26.25" customHeight="1" x14ac:dyDescent="0.15">
      <c r="A115" s="965"/>
      <c r="B115" s="966"/>
      <c r="C115" s="794" t="s">
        <v>457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71</v>
      </c>
      <c r="AB115" s="970"/>
      <c r="AC115" s="970"/>
      <c r="AD115" s="970"/>
      <c r="AE115" s="971"/>
      <c r="AF115" s="972">
        <v>67</v>
      </c>
      <c r="AG115" s="970"/>
      <c r="AH115" s="970"/>
      <c r="AI115" s="970"/>
      <c r="AJ115" s="971"/>
      <c r="AK115" s="972">
        <v>62</v>
      </c>
      <c r="AL115" s="970"/>
      <c r="AM115" s="970"/>
      <c r="AN115" s="970"/>
      <c r="AO115" s="971"/>
      <c r="AP115" s="973">
        <v>0</v>
      </c>
      <c r="AQ115" s="974"/>
      <c r="AR115" s="974"/>
      <c r="AS115" s="974"/>
      <c r="AT115" s="975"/>
      <c r="AU115" s="983"/>
      <c r="AV115" s="984"/>
      <c r="AW115" s="984"/>
      <c r="AX115" s="984"/>
      <c r="AY115" s="984"/>
      <c r="AZ115" s="859" t="s">
        <v>458</v>
      </c>
      <c r="BA115" s="794"/>
      <c r="BB115" s="794"/>
      <c r="BC115" s="794"/>
      <c r="BD115" s="794"/>
      <c r="BE115" s="794"/>
      <c r="BF115" s="794"/>
      <c r="BG115" s="794"/>
      <c r="BH115" s="794"/>
      <c r="BI115" s="794"/>
      <c r="BJ115" s="794"/>
      <c r="BK115" s="794"/>
      <c r="BL115" s="794"/>
      <c r="BM115" s="794"/>
      <c r="BN115" s="794"/>
      <c r="BO115" s="794"/>
      <c r="BP115" s="795"/>
      <c r="BQ115" s="860" t="s">
        <v>394</v>
      </c>
      <c r="BR115" s="861"/>
      <c r="BS115" s="861"/>
      <c r="BT115" s="861"/>
      <c r="BU115" s="861"/>
      <c r="BV115" s="861" t="s">
        <v>394</v>
      </c>
      <c r="BW115" s="861"/>
      <c r="BX115" s="861"/>
      <c r="BY115" s="861"/>
      <c r="BZ115" s="861"/>
      <c r="CA115" s="861" t="s">
        <v>394</v>
      </c>
      <c r="CB115" s="861"/>
      <c r="CC115" s="861"/>
      <c r="CD115" s="861"/>
      <c r="CE115" s="861"/>
      <c r="CF115" s="922" t="s">
        <v>394</v>
      </c>
      <c r="CG115" s="923"/>
      <c r="CH115" s="923"/>
      <c r="CI115" s="923"/>
      <c r="CJ115" s="923"/>
      <c r="CK115" s="978"/>
      <c r="CL115" s="865"/>
      <c r="CM115" s="859" t="s">
        <v>459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394</v>
      </c>
      <c r="DH115" s="824"/>
      <c r="DI115" s="824"/>
      <c r="DJ115" s="824"/>
      <c r="DK115" s="825"/>
      <c r="DL115" s="826" t="s">
        <v>394</v>
      </c>
      <c r="DM115" s="824"/>
      <c r="DN115" s="824"/>
      <c r="DO115" s="824"/>
      <c r="DP115" s="825"/>
      <c r="DQ115" s="826" t="s">
        <v>394</v>
      </c>
      <c r="DR115" s="824"/>
      <c r="DS115" s="824"/>
      <c r="DT115" s="824"/>
      <c r="DU115" s="825"/>
      <c r="DV115" s="871" t="s">
        <v>394</v>
      </c>
      <c r="DW115" s="872"/>
      <c r="DX115" s="872"/>
      <c r="DY115" s="872"/>
      <c r="DZ115" s="873"/>
    </row>
    <row r="116" spans="1:130" s="247" customFormat="1" ht="26.25" customHeight="1" x14ac:dyDescent="0.15">
      <c r="A116" s="967"/>
      <c r="B116" s="968"/>
      <c r="C116" s="927" t="s">
        <v>460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442</v>
      </c>
      <c r="AB116" s="824"/>
      <c r="AC116" s="824"/>
      <c r="AD116" s="824"/>
      <c r="AE116" s="825"/>
      <c r="AF116" s="826" t="s">
        <v>394</v>
      </c>
      <c r="AG116" s="824"/>
      <c r="AH116" s="824"/>
      <c r="AI116" s="824"/>
      <c r="AJ116" s="825"/>
      <c r="AK116" s="826" t="s">
        <v>394</v>
      </c>
      <c r="AL116" s="824"/>
      <c r="AM116" s="824"/>
      <c r="AN116" s="824"/>
      <c r="AO116" s="825"/>
      <c r="AP116" s="871" t="s">
        <v>394</v>
      </c>
      <c r="AQ116" s="872"/>
      <c r="AR116" s="872"/>
      <c r="AS116" s="872"/>
      <c r="AT116" s="873"/>
      <c r="AU116" s="983"/>
      <c r="AV116" s="984"/>
      <c r="AW116" s="984"/>
      <c r="AX116" s="984"/>
      <c r="AY116" s="984"/>
      <c r="AZ116" s="910" t="s">
        <v>461</v>
      </c>
      <c r="BA116" s="911"/>
      <c r="BB116" s="911"/>
      <c r="BC116" s="911"/>
      <c r="BD116" s="911"/>
      <c r="BE116" s="911"/>
      <c r="BF116" s="911"/>
      <c r="BG116" s="911"/>
      <c r="BH116" s="911"/>
      <c r="BI116" s="911"/>
      <c r="BJ116" s="911"/>
      <c r="BK116" s="911"/>
      <c r="BL116" s="911"/>
      <c r="BM116" s="911"/>
      <c r="BN116" s="911"/>
      <c r="BO116" s="911"/>
      <c r="BP116" s="912"/>
      <c r="BQ116" s="860" t="s">
        <v>394</v>
      </c>
      <c r="BR116" s="861"/>
      <c r="BS116" s="861"/>
      <c r="BT116" s="861"/>
      <c r="BU116" s="861"/>
      <c r="BV116" s="861" t="s">
        <v>394</v>
      </c>
      <c r="BW116" s="861"/>
      <c r="BX116" s="861"/>
      <c r="BY116" s="861"/>
      <c r="BZ116" s="861"/>
      <c r="CA116" s="861" t="s">
        <v>394</v>
      </c>
      <c r="CB116" s="861"/>
      <c r="CC116" s="861"/>
      <c r="CD116" s="861"/>
      <c r="CE116" s="861"/>
      <c r="CF116" s="922" t="s">
        <v>394</v>
      </c>
      <c r="CG116" s="923"/>
      <c r="CH116" s="923"/>
      <c r="CI116" s="923"/>
      <c r="CJ116" s="923"/>
      <c r="CK116" s="978"/>
      <c r="CL116" s="865"/>
      <c r="CM116" s="868" t="s">
        <v>462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394</v>
      </c>
      <c r="DH116" s="824"/>
      <c r="DI116" s="824"/>
      <c r="DJ116" s="824"/>
      <c r="DK116" s="825"/>
      <c r="DL116" s="826" t="s">
        <v>394</v>
      </c>
      <c r="DM116" s="824"/>
      <c r="DN116" s="824"/>
      <c r="DO116" s="824"/>
      <c r="DP116" s="825"/>
      <c r="DQ116" s="826" t="s">
        <v>394</v>
      </c>
      <c r="DR116" s="824"/>
      <c r="DS116" s="824"/>
      <c r="DT116" s="824"/>
      <c r="DU116" s="825"/>
      <c r="DV116" s="871" t="s">
        <v>394</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463</v>
      </c>
      <c r="Z117" s="950"/>
      <c r="AA117" s="955">
        <v>699429</v>
      </c>
      <c r="AB117" s="956"/>
      <c r="AC117" s="956"/>
      <c r="AD117" s="956"/>
      <c r="AE117" s="957"/>
      <c r="AF117" s="958">
        <v>719158</v>
      </c>
      <c r="AG117" s="956"/>
      <c r="AH117" s="956"/>
      <c r="AI117" s="956"/>
      <c r="AJ117" s="957"/>
      <c r="AK117" s="958">
        <v>791166</v>
      </c>
      <c r="AL117" s="956"/>
      <c r="AM117" s="956"/>
      <c r="AN117" s="956"/>
      <c r="AO117" s="957"/>
      <c r="AP117" s="959"/>
      <c r="AQ117" s="960"/>
      <c r="AR117" s="960"/>
      <c r="AS117" s="960"/>
      <c r="AT117" s="961"/>
      <c r="AU117" s="983"/>
      <c r="AV117" s="984"/>
      <c r="AW117" s="984"/>
      <c r="AX117" s="984"/>
      <c r="AY117" s="984"/>
      <c r="AZ117" s="910" t="s">
        <v>464</v>
      </c>
      <c r="BA117" s="911"/>
      <c r="BB117" s="911"/>
      <c r="BC117" s="911"/>
      <c r="BD117" s="911"/>
      <c r="BE117" s="911"/>
      <c r="BF117" s="911"/>
      <c r="BG117" s="911"/>
      <c r="BH117" s="911"/>
      <c r="BI117" s="911"/>
      <c r="BJ117" s="911"/>
      <c r="BK117" s="911"/>
      <c r="BL117" s="911"/>
      <c r="BM117" s="911"/>
      <c r="BN117" s="911"/>
      <c r="BO117" s="911"/>
      <c r="BP117" s="912"/>
      <c r="BQ117" s="860" t="s">
        <v>418</v>
      </c>
      <c r="BR117" s="861"/>
      <c r="BS117" s="861"/>
      <c r="BT117" s="861"/>
      <c r="BU117" s="861"/>
      <c r="BV117" s="861" t="s">
        <v>465</v>
      </c>
      <c r="BW117" s="861"/>
      <c r="BX117" s="861"/>
      <c r="BY117" s="861"/>
      <c r="BZ117" s="861"/>
      <c r="CA117" s="861" t="s">
        <v>129</v>
      </c>
      <c r="CB117" s="861"/>
      <c r="CC117" s="861"/>
      <c r="CD117" s="861"/>
      <c r="CE117" s="861"/>
      <c r="CF117" s="922" t="s">
        <v>394</v>
      </c>
      <c r="CG117" s="923"/>
      <c r="CH117" s="923"/>
      <c r="CI117" s="923"/>
      <c r="CJ117" s="923"/>
      <c r="CK117" s="978"/>
      <c r="CL117" s="865"/>
      <c r="CM117" s="868" t="s">
        <v>466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129</v>
      </c>
      <c r="DH117" s="824"/>
      <c r="DI117" s="824"/>
      <c r="DJ117" s="824"/>
      <c r="DK117" s="825"/>
      <c r="DL117" s="826" t="s">
        <v>129</v>
      </c>
      <c r="DM117" s="824"/>
      <c r="DN117" s="824"/>
      <c r="DO117" s="824"/>
      <c r="DP117" s="825"/>
      <c r="DQ117" s="826" t="s">
        <v>394</v>
      </c>
      <c r="DR117" s="824"/>
      <c r="DS117" s="824"/>
      <c r="DT117" s="824"/>
      <c r="DU117" s="825"/>
      <c r="DV117" s="871" t="s">
        <v>394</v>
      </c>
      <c r="DW117" s="872"/>
      <c r="DX117" s="872"/>
      <c r="DY117" s="872"/>
      <c r="DZ117" s="873"/>
    </row>
    <row r="118" spans="1:130" s="247" customFormat="1" ht="26.25" customHeight="1" x14ac:dyDescent="0.15">
      <c r="A118" s="948" t="s">
        <v>437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435</v>
      </c>
      <c r="AB118" s="949"/>
      <c r="AC118" s="949"/>
      <c r="AD118" s="949"/>
      <c r="AE118" s="950"/>
      <c r="AF118" s="951" t="s">
        <v>310</v>
      </c>
      <c r="AG118" s="949"/>
      <c r="AH118" s="949"/>
      <c r="AI118" s="949"/>
      <c r="AJ118" s="950"/>
      <c r="AK118" s="951" t="s">
        <v>309</v>
      </c>
      <c r="AL118" s="949"/>
      <c r="AM118" s="949"/>
      <c r="AN118" s="949"/>
      <c r="AO118" s="950"/>
      <c r="AP118" s="952" t="s">
        <v>436</v>
      </c>
      <c r="AQ118" s="953"/>
      <c r="AR118" s="953"/>
      <c r="AS118" s="953"/>
      <c r="AT118" s="954"/>
      <c r="AU118" s="983"/>
      <c r="AV118" s="984"/>
      <c r="AW118" s="984"/>
      <c r="AX118" s="984"/>
      <c r="AY118" s="984"/>
      <c r="AZ118" s="926" t="s">
        <v>467</v>
      </c>
      <c r="BA118" s="927"/>
      <c r="BB118" s="927"/>
      <c r="BC118" s="927"/>
      <c r="BD118" s="927"/>
      <c r="BE118" s="927"/>
      <c r="BF118" s="927"/>
      <c r="BG118" s="927"/>
      <c r="BH118" s="927"/>
      <c r="BI118" s="927"/>
      <c r="BJ118" s="927"/>
      <c r="BK118" s="927"/>
      <c r="BL118" s="927"/>
      <c r="BM118" s="927"/>
      <c r="BN118" s="927"/>
      <c r="BO118" s="927"/>
      <c r="BP118" s="928"/>
      <c r="BQ118" s="929" t="s">
        <v>465</v>
      </c>
      <c r="BR118" s="892"/>
      <c r="BS118" s="892"/>
      <c r="BT118" s="892"/>
      <c r="BU118" s="892"/>
      <c r="BV118" s="892" t="s">
        <v>129</v>
      </c>
      <c r="BW118" s="892"/>
      <c r="BX118" s="892"/>
      <c r="BY118" s="892"/>
      <c r="BZ118" s="892"/>
      <c r="CA118" s="892" t="s">
        <v>129</v>
      </c>
      <c r="CB118" s="892"/>
      <c r="CC118" s="892"/>
      <c r="CD118" s="892"/>
      <c r="CE118" s="892"/>
      <c r="CF118" s="922" t="s">
        <v>394</v>
      </c>
      <c r="CG118" s="923"/>
      <c r="CH118" s="923"/>
      <c r="CI118" s="923"/>
      <c r="CJ118" s="923"/>
      <c r="CK118" s="978"/>
      <c r="CL118" s="865"/>
      <c r="CM118" s="868" t="s">
        <v>468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129</v>
      </c>
      <c r="DH118" s="824"/>
      <c r="DI118" s="824"/>
      <c r="DJ118" s="824"/>
      <c r="DK118" s="825"/>
      <c r="DL118" s="826" t="s">
        <v>129</v>
      </c>
      <c r="DM118" s="824"/>
      <c r="DN118" s="824"/>
      <c r="DO118" s="824"/>
      <c r="DP118" s="825"/>
      <c r="DQ118" s="826" t="s">
        <v>129</v>
      </c>
      <c r="DR118" s="824"/>
      <c r="DS118" s="824"/>
      <c r="DT118" s="824"/>
      <c r="DU118" s="825"/>
      <c r="DV118" s="871" t="s">
        <v>394</v>
      </c>
      <c r="DW118" s="872"/>
      <c r="DX118" s="872"/>
      <c r="DY118" s="872"/>
      <c r="DZ118" s="873"/>
    </row>
    <row r="119" spans="1:130" s="247" customFormat="1" ht="26.25" customHeight="1" x14ac:dyDescent="0.15">
      <c r="A119" s="862" t="s">
        <v>440</v>
      </c>
      <c r="B119" s="863"/>
      <c r="C119" s="938" t="s">
        <v>441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394</v>
      </c>
      <c r="AB119" s="942"/>
      <c r="AC119" s="942"/>
      <c r="AD119" s="942"/>
      <c r="AE119" s="943"/>
      <c r="AF119" s="944" t="s">
        <v>465</v>
      </c>
      <c r="AG119" s="942"/>
      <c r="AH119" s="942"/>
      <c r="AI119" s="942"/>
      <c r="AJ119" s="943"/>
      <c r="AK119" s="944" t="s">
        <v>394</v>
      </c>
      <c r="AL119" s="942"/>
      <c r="AM119" s="942"/>
      <c r="AN119" s="942"/>
      <c r="AO119" s="943"/>
      <c r="AP119" s="945" t="s">
        <v>394</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469</v>
      </c>
      <c r="BP119" s="925"/>
      <c r="BQ119" s="929">
        <v>8870358</v>
      </c>
      <c r="BR119" s="892"/>
      <c r="BS119" s="892"/>
      <c r="BT119" s="892"/>
      <c r="BU119" s="892"/>
      <c r="BV119" s="892">
        <v>8386141</v>
      </c>
      <c r="BW119" s="892"/>
      <c r="BX119" s="892"/>
      <c r="BY119" s="892"/>
      <c r="BZ119" s="892"/>
      <c r="CA119" s="892">
        <v>8169763</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129</v>
      </c>
      <c r="DH119" s="807"/>
      <c r="DI119" s="807"/>
      <c r="DJ119" s="807"/>
      <c r="DK119" s="808"/>
      <c r="DL119" s="809" t="s">
        <v>129</v>
      </c>
      <c r="DM119" s="807"/>
      <c r="DN119" s="807"/>
      <c r="DO119" s="807"/>
      <c r="DP119" s="808"/>
      <c r="DQ119" s="809" t="s">
        <v>394</v>
      </c>
      <c r="DR119" s="807"/>
      <c r="DS119" s="807"/>
      <c r="DT119" s="807"/>
      <c r="DU119" s="808"/>
      <c r="DV119" s="895" t="s">
        <v>394</v>
      </c>
      <c r="DW119" s="896"/>
      <c r="DX119" s="896"/>
      <c r="DY119" s="896"/>
      <c r="DZ119" s="897"/>
    </row>
    <row r="120" spans="1:130" s="247" customFormat="1" ht="26.25" customHeight="1" x14ac:dyDescent="0.15">
      <c r="A120" s="864"/>
      <c r="B120" s="865"/>
      <c r="C120" s="868" t="s">
        <v>446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394</v>
      </c>
      <c r="AB120" s="824"/>
      <c r="AC120" s="824"/>
      <c r="AD120" s="824"/>
      <c r="AE120" s="825"/>
      <c r="AF120" s="826" t="s">
        <v>129</v>
      </c>
      <c r="AG120" s="824"/>
      <c r="AH120" s="824"/>
      <c r="AI120" s="824"/>
      <c r="AJ120" s="825"/>
      <c r="AK120" s="826" t="s">
        <v>129</v>
      </c>
      <c r="AL120" s="824"/>
      <c r="AM120" s="824"/>
      <c r="AN120" s="824"/>
      <c r="AO120" s="825"/>
      <c r="AP120" s="871" t="s">
        <v>129</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1434991</v>
      </c>
      <c r="BR120" s="889"/>
      <c r="BS120" s="889"/>
      <c r="BT120" s="889"/>
      <c r="BU120" s="889"/>
      <c r="BV120" s="889">
        <v>1247057</v>
      </c>
      <c r="BW120" s="889"/>
      <c r="BX120" s="889"/>
      <c r="BY120" s="889"/>
      <c r="BZ120" s="889"/>
      <c r="CA120" s="889">
        <v>1248833</v>
      </c>
      <c r="CB120" s="889"/>
      <c r="CC120" s="889"/>
      <c r="CD120" s="889"/>
      <c r="CE120" s="889"/>
      <c r="CF120" s="913">
        <v>59.9</v>
      </c>
      <c r="CG120" s="914"/>
      <c r="CH120" s="914"/>
      <c r="CI120" s="914"/>
      <c r="CJ120" s="914"/>
      <c r="CK120" s="915" t="s">
        <v>473</v>
      </c>
      <c r="CL120" s="899"/>
      <c r="CM120" s="899"/>
      <c r="CN120" s="899"/>
      <c r="CO120" s="900"/>
      <c r="CP120" s="919" t="s">
        <v>474</v>
      </c>
      <c r="CQ120" s="920"/>
      <c r="CR120" s="920"/>
      <c r="CS120" s="920"/>
      <c r="CT120" s="920"/>
      <c r="CU120" s="920"/>
      <c r="CV120" s="920"/>
      <c r="CW120" s="920"/>
      <c r="CX120" s="920"/>
      <c r="CY120" s="920"/>
      <c r="CZ120" s="920"/>
      <c r="DA120" s="920"/>
      <c r="DB120" s="920"/>
      <c r="DC120" s="920"/>
      <c r="DD120" s="920"/>
      <c r="DE120" s="920"/>
      <c r="DF120" s="921"/>
      <c r="DG120" s="908">
        <v>1206120</v>
      </c>
      <c r="DH120" s="889"/>
      <c r="DI120" s="889"/>
      <c r="DJ120" s="889"/>
      <c r="DK120" s="889"/>
      <c r="DL120" s="889">
        <v>1137846</v>
      </c>
      <c r="DM120" s="889"/>
      <c r="DN120" s="889"/>
      <c r="DO120" s="889"/>
      <c r="DP120" s="889"/>
      <c r="DQ120" s="889">
        <v>1040723</v>
      </c>
      <c r="DR120" s="889"/>
      <c r="DS120" s="889"/>
      <c r="DT120" s="889"/>
      <c r="DU120" s="889"/>
      <c r="DV120" s="890">
        <v>49.9</v>
      </c>
      <c r="DW120" s="890"/>
      <c r="DX120" s="890"/>
      <c r="DY120" s="890"/>
      <c r="DZ120" s="891"/>
    </row>
    <row r="121" spans="1:130" s="247" customFormat="1" ht="26.25" customHeight="1" x14ac:dyDescent="0.15">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129</v>
      </c>
      <c r="AB121" s="824"/>
      <c r="AC121" s="824"/>
      <c r="AD121" s="824"/>
      <c r="AE121" s="825"/>
      <c r="AF121" s="826" t="s">
        <v>129</v>
      </c>
      <c r="AG121" s="824"/>
      <c r="AH121" s="824"/>
      <c r="AI121" s="824"/>
      <c r="AJ121" s="825"/>
      <c r="AK121" s="826" t="s">
        <v>129</v>
      </c>
      <c r="AL121" s="824"/>
      <c r="AM121" s="824"/>
      <c r="AN121" s="824"/>
      <c r="AO121" s="825"/>
      <c r="AP121" s="871" t="s">
        <v>129</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212425</v>
      </c>
      <c r="BR121" s="861"/>
      <c r="BS121" s="861"/>
      <c r="BT121" s="861"/>
      <c r="BU121" s="861"/>
      <c r="BV121" s="861">
        <v>234082</v>
      </c>
      <c r="BW121" s="861"/>
      <c r="BX121" s="861"/>
      <c r="BY121" s="861"/>
      <c r="BZ121" s="861"/>
      <c r="CA121" s="861">
        <v>303122</v>
      </c>
      <c r="CB121" s="861"/>
      <c r="CC121" s="861"/>
      <c r="CD121" s="861"/>
      <c r="CE121" s="861"/>
      <c r="CF121" s="922">
        <v>14.5</v>
      </c>
      <c r="CG121" s="923"/>
      <c r="CH121" s="923"/>
      <c r="CI121" s="923"/>
      <c r="CJ121" s="923"/>
      <c r="CK121" s="916"/>
      <c r="CL121" s="902"/>
      <c r="CM121" s="902"/>
      <c r="CN121" s="902"/>
      <c r="CO121" s="903"/>
      <c r="CP121" s="882" t="s">
        <v>409</v>
      </c>
      <c r="CQ121" s="883"/>
      <c r="CR121" s="883"/>
      <c r="CS121" s="883"/>
      <c r="CT121" s="883"/>
      <c r="CU121" s="883"/>
      <c r="CV121" s="883"/>
      <c r="CW121" s="883"/>
      <c r="CX121" s="883"/>
      <c r="CY121" s="883"/>
      <c r="CZ121" s="883"/>
      <c r="DA121" s="883"/>
      <c r="DB121" s="883"/>
      <c r="DC121" s="883"/>
      <c r="DD121" s="883"/>
      <c r="DE121" s="883"/>
      <c r="DF121" s="884"/>
      <c r="DG121" s="860">
        <v>956769</v>
      </c>
      <c r="DH121" s="861"/>
      <c r="DI121" s="861"/>
      <c r="DJ121" s="861"/>
      <c r="DK121" s="861"/>
      <c r="DL121" s="861">
        <v>853401</v>
      </c>
      <c r="DM121" s="861"/>
      <c r="DN121" s="861"/>
      <c r="DO121" s="861"/>
      <c r="DP121" s="861"/>
      <c r="DQ121" s="861">
        <v>761339</v>
      </c>
      <c r="DR121" s="861"/>
      <c r="DS121" s="861"/>
      <c r="DT121" s="861"/>
      <c r="DU121" s="861"/>
      <c r="DV121" s="838">
        <v>36.5</v>
      </c>
      <c r="DW121" s="838"/>
      <c r="DX121" s="838"/>
      <c r="DY121" s="838"/>
      <c r="DZ121" s="839"/>
    </row>
    <row r="122" spans="1:130" s="247" customFormat="1" ht="26.25" customHeight="1" x14ac:dyDescent="0.15">
      <c r="A122" s="864"/>
      <c r="B122" s="865"/>
      <c r="C122" s="868" t="s">
        <v>456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394</v>
      </c>
      <c r="AB122" s="824"/>
      <c r="AC122" s="824"/>
      <c r="AD122" s="824"/>
      <c r="AE122" s="825"/>
      <c r="AF122" s="826" t="s">
        <v>129</v>
      </c>
      <c r="AG122" s="824"/>
      <c r="AH122" s="824"/>
      <c r="AI122" s="824"/>
      <c r="AJ122" s="825"/>
      <c r="AK122" s="826" t="s">
        <v>129</v>
      </c>
      <c r="AL122" s="824"/>
      <c r="AM122" s="824"/>
      <c r="AN122" s="824"/>
      <c r="AO122" s="825"/>
      <c r="AP122" s="871" t="s">
        <v>129</v>
      </c>
      <c r="AQ122" s="872"/>
      <c r="AR122" s="872"/>
      <c r="AS122" s="872"/>
      <c r="AT122" s="873"/>
      <c r="AU122" s="933"/>
      <c r="AV122" s="934"/>
      <c r="AW122" s="934"/>
      <c r="AX122" s="934"/>
      <c r="AY122" s="935"/>
      <c r="AZ122" s="926" t="s">
        <v>477</v>
      </c>
      <c r="BA122" s="927"/>
      <c r="BB122" s="927"/>
      <c r="BC122" s="927"/>
      <c r="BD122" s="927"/>
      <c r="BE122" s="927"/>
      <c r="BF122" s="927"/>
      <c r="BG122" s="927"/>
      <c r="BH122" s="927"/>
      <c r="BI122" s="927"/>
      <c r="BJ122" s="927"/>
      <c r="BK122" s="927"/>
      <c r="BL122" s="927"/>
      <c r="BM122" s="927"/>
      <c r="BN122" s="927"/>
      <c r="BO122" s="927"/>
      <c r="BP122" s="928"/>
      <c r="BQ122" s="929">
        <v>5170607</v>
      </c>
      <c r="BR122" s="892"/>
      <c r="BS122" s="892"/>
      <c r="BT122" s="892"/>
      <c r="BU122" s="892"/>
      <c r="BV122" s="892">
        <v>5102842</v>
      </c>
      <c r="BW122" s="892"/>
      <c r="BX122" s="892"/>
      <c r="BY122" s="892"/>
      <c r="BZ122" s="892"/>
      <c r="CA122" s="892">
        <v>4839760</v>
      </c>
      <c r="CB122" s="892"/>
      <c r="CC122" s="892"/>
      <c r="CD122" s="892"/>
      <c r="CE122" s="892"/>
      <c r="CF122" s="893">
        <v>232.2</v>
      </c>
      <c r="CG122" s="894"/>
      <c r="CH122" s="894"/>
      <c r="CI122" s="894"/>
      <c r="CJ122" s="894"/>
      <c r="CK122" s="916"/>
      <c r="CL122" s="902"/>
      <c r="CM122" s="902"/>
      <c r="CN122" s="902"/>
      <c r="CO122" s="903"/>
      <c r="CP122" s="882" t="s">
        <v>478</v>
      </c>
      <c r="CQ122" s="883"/>
      <c r="CR122" s="883"/>
      <c r="CS122" s="883"/>
      <c r="CT122" s="883"/>
      <c r="CU122" s="883"/>
      <c r="CV122" s="883"/>
      <c r="CW122" s="883"/>
      <c r="CX122" s="883"/>
      <c r="CY122" s="883"/>
      <c r="CZ122" s="883"/>
      <c r="DA122" s="883"/>
      <c r="DB122" s="883"/>
      <c r="DC122" s="883"/>
      <c r="DD122" s="883"/>
      <c r="DE122" s="883"/>
      <c r="DF122" s="884"/>
      <c r="DG122" s="860" t="s">
        <v>394</v>
      </c>
      <c r="DH122" s="861"/>
      <c r="DI122" s="861"/>
      <c r="DJ122" s="861"/>
      <c r="DK122" s="861"/>
      <c r="DL122" s="861" t="s">
        <v>394</v>
      </c>
      <c r="DM122" s="861"/>
      <c r="DN122" s="861"/>
      <c r="DO122" s="861"/>
      <c r="DP122" s="861"/>
      <c r="DQ122" s="861">
        <v>58299</v>
      </c>
      <c r="DR122" s="861"/>
      <c r="DS122" s="861"/>
      <c r="DT122" s="861"/>
      <c r="DU122" s="861"/>
      <c r="DV122" s="838">
        <v>2.8</v>
      </c>
      <c r="DW122" s="838"/>
      <c r="DX122" s="838"/>
      <c r="DY122" s="838"/>
      <c r="DZ122" s="839"/>
    </row>
    <row r="123" spans="1:130" s="247" customFormat="1" ht="26.25" customHeight="1" x14ac:dyDescent="0.15">
      <c r="A123" s="864"/>
      <c r="B123" s="865"/>
      <c r="C123" s="868" t="s">
        <v>462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129</v>
      </c>
      <c r="AB123" s="824"/>
      <c r="AC123" s="824"/>
      <c r="AD123" s="824"/>
      <c r="AE123" s="825"/>
      <c r="AF123" s="826" t="s">
        <v>129</v>
      </c>
      <c r="AG123" s="824"/>
      <c r="AH123" s="824"/>
      <c r="AI123" s="824"/>
      <c r="AJ123" s="825"/>
      <c r="AK123" s="826" t="s">
        <v>394</v>
      </c>
      <c r="AL123" s="824"/>
      <c r="AM123" s="824"/>
      <c r="AN123" s="824"/>
      <c r="AO123" s="825"/>
      <c r="AP123" s="871" t="s">
        <v>394</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479</v>
      </c>
      <c r="BP123" s="925"/>
      <c r="BQ123" s="879">
        <v>6818023</v>
      </c>
      <c r="BR123" s="880"/>
      <c r="BS123" s="880"/>
      <c r="BT123" s="880"/>
      <c r="BU123" s="880"/>
      <c r="BV123" s="880">
        <v>6583981</v>
      </c>
      <c r="BW123" s="880"/>
      <c r="BX123" s="880"/>
      <c r="BY123" s="880"/>
      <c r="BZ123" s="880"/>
      <c r="CA123" s="880">
        <v>6391715</v>
      </c>
      <c r="CB123" s="880"/>
      <c r="CC123" s="880"/>
      <c r="CD123" s="880"/>
      <c r="CE123" s="880"/>
      <c r="CF123" s="790"/>
      <c r="CG123" s="791"/>
      <c r="CH123" s="791"/>
      <c r="CI123" s="791"/>
      <c r="CJ123" s="881"/>
      <c r="CK123" s="916"/>
      <c r="CL123" s="902"/>
      <c r="CM123" s="902"/>
      <c r="CN123" s="902"/>
      <c r="CO123" s="903"/>
      <c r="CP123" s="882" t="s">
        <v>411</v>
      </c>
      <c r="CQ123" s="883"/>
      <c r="CR123" s="883"/>
      <c r="CS123" s="883"/>
      <c r="CT123" s="883"/>
      <c r="CU123" s="883"/>
      <c r="CV123" s="883"/>
      <c r="CW123" s="883"/>
      <c r="CX123" s="883"/>
      <c r="CY123" s="883"/>
      <c r="CZ123" s="883"/>
      <c r="DA123" s="883"/>
      <c r="DB123" s="883"/>
      <c r="DC123" s="883"/>
      <c r="DD123" s="883"/>
      <c r="DE123" s="883"/>
      <c r="DF123" s="884"/>
      <c r="DG123" s="823" t="s">
        <v>129</v>
      </c>
      <c r="DH123" s="824"/>
      <c r="DI123" s="824"/>
      <c r="DJ123" s="824"/>
      <c r="DK123" s="825"/>
      <c r="DL123" s="826">
        <v>150470</v>
      </c>
      <c r="DM123" s="824"/>
      <c r="DN123" s="824"/>
      <c r="DO123" s="824"/>
      <c r="DP123" s="825"/>
      <c r="DQ123" s="826">
        <v>55461</v>
      </c>
      <c r="DR123" s="824"/>
      <c r="DS123" s="824"/>
      <c r="DT123" s="824"/>
      <c r="DU123" s="825"/>
      <c r="DV123" s="871">
        <v>2.7</v>
      </c>
      <c r="DW123" s="872"/>
      <c r="DX123" s="872"/>
      <c r="DY123" s="872"/>
      <c r="DZ123" s="873"/>
    </row>
    <row r="124" spans="1:130" s="247" customFormat="1" ht="26.25" customHeight="1" thickBot="1" x14ac:dyDescent="0.2">
      <c r="A124" s="864"/>
      <c r="B124" s="865"/>
      <c r="C124" s="868" t="s">
        <v>466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129</v>
      </c>
      <c r="AB124" s="824"/>
      <c r="AC124" s="824"/>
      <c r="AD124" s="824"/>
      <c r="AE124" s="825"/>
      <c r="AF124" s="826" t="s">
        <v>129</v>
      </c>
      <c r="AG124" s="824"/>
      <c r="AH124" s="824"/>
      <c r="AI124" s="824"/>
      <c r="AJ124" s="825"/>
      <c r="AK124" s="826" t="s">
        <v>129</v>
      </c>
      <c r="AL124" s="824"/>
      <c r="AM124" s="824"/>
      <c r="AN124" s="824"/>
      <c r="AO124" s="825"/>
      <c r="AP124" s="871" t="s">
        <v>129</v>
      </c>
      <c r="AQ124" s="872"/>
      <c r="AR124" s="872"/>
      <c r="AS124" s="872"/>
      <c r="AT124" s="873"/>
      <c r="AU124" s="874" t="s">
        <v>480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97</v>
      </c>
      <c r="BR124" s="878"/>
      <c r="BS124" s="878"/>
      <c r="BT124" s="878"/>
      <c r="BU124" s="878"/>
      <c r="BV124" s="878">
        <v>87.3</v>
      </c>
      <c r="BW124" s="878"/>
      <c r="BX124" s="878"/>
      <c r="BY124" s="878"/>
      <c r="BZ124" s="878"/>
      <c r="CA124" s="878">
        <v>85.2</v>
      </c>
      <c r="CB124" s="878"/>
      <c r="CC124" s="878"/>
      <c r="CD124" s="878"/>
      <c r="CE124" s="878"/>
      <c r="CF124" s="768"/>
      <c r="CG124" s="769"/>
      <c r="CH124" s="769"/>
      <c r="CI124" s="769"/>
      <c r="CJ124" s="909"/>
      <c r="CK124" s="917"/>
      <c r="CL124" s="917"/>
      <c r="CM124" s="917"/>
      <c r="CN124" s="917"/>
      <c r="CO124" s="918"/>
      <c r="CP124" s="882" t="s">
        <v>481</v>
      </c>
      <c r="CQ124" s="883"/>
      <c r="CR124" s="883"/>
      <c r="CS124" s="883"/>
      <c r="CT124" s="883"/>
      <c r="CU124" s="883"/>
      <c r="CV124" s="883"/>
      <c r="CW124" s="883"/>
      <c r="CX124" s="883"/>
      <c r="CY124" s="883"/>
      <c r="CZ124" s="883"/>
      <c r="DA124" s="883"/>
      <c r="DB124" s="883"/>
      <c r="DC124" s="883"/>
      <c r="DD124" s="883"/>
      <c r="DE124" s="883"/>
      <c r="DF124" s="884"/>
      <c r="DG124" s="806">
        <v>327705</v>
      </c>
      <c r="DH124" s="807"/>
      <c r="DI124" s="807"/>
      <c r="DJ124" s="807"/>
      <c r="DK124" s="808"/>
      <c r="DL124" s="809">
        <v>63739</v>
      </c>
      <c r="DM124" s="807"/>
      <c r="DN124" s="807"/>
      <c r="DO124" s="807"/>
      <c r="DP124" s="808"/>
      <c r="DQ124" s="809" t="s">
        <v>129</v>
      </c>
      <c r="DR124" s="807"/>
      <c r="DS124" s="807"/>
      <c r="DT124" s="807"/>
      <c r="DU124" s="808"/>
      <c r="DV124" s="895" t="s">
        <v>465</v>
      </c>
      <c r="DW124" s="896"/>
      <c r="DX124" s="896"/>
      <c r="DY124" s="896"/>
      <c r="DZ124" s="897"/>
    </row>
    <row r="125" spans="1:130" s="247" customFormat="1" ht="26.25" customHeight="1" x14ac:dyDescent="0.15">
      <c r="A125" s="864"/>
      <c r="B125" s="865"/>
      <c r="C125" s="868" t="s">
        <v>468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482</v>
      </c>
      <c r="AB125" s="824"/>
      <c r="AC125" s="824"/>
      <c r="AD125" s="824"/>
      <c r="AE125" s="825"/>
      <c r="AF125" s="826" t="s">
        <v>129</v>
      </c>
      <c r="AG125" s="824"/>
      <c r="AH125" s="824"/>
      <c r="AI125" s="824"/>
      <c r="AJ125" s="825"/>
      <c r="AK125" s="826" t="s">
        <v>129</v>
      </c>
      <c r="AL125" s="824"/>
      <c r="AM125" s="824"/>
      <c r="AN125" s="824"/>
      <c r="AO125" s="825"/>
      <c r="AP125" s="871" t="s">
        <v>394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483</v>
      </c>
      <c r="CL125" s="899"/>
      <c r="CM125" s="899"/>
      <c r="CN125" s="899"/>
      <c r="CO125" s="900"/>
      <c r="CP125" s="907" t="s">
        <v>484</v>
      </c>
      <c r="CQ125" s="852"/>
      <c r="CR125" s="852"/>
      <c r="CS125" s="852"/>
      <c r="CT125" s="852"/>
      <c r="CU125" s="852"/>
      <c r="CV125" s="852"/>
      <c r="CW125" s="852"/>
      <c r="CX125" s="852"/>
      <c r="CY125" s="852"/>
      <c r="CZ125" s="852"/>
      <c r="DA125" s="852"/>
      <c r="DB125" s="852"/>
      <c r="DC125" s="852"/>
      <c r="DD125" s="852"/>
      <c r="DE125" s="852"/>
      <c r="DF125" s="853"/>
      <c r="DG125" s="908" t="s">
        <v>129</v>
      </c>
      <c r="DH125" s="889"/>
      <c r="DI125" s="889"/>
      <c r="DJ125" s="889"/>
      <c r="DK125" s="889"/>
      <c r="DL125" s="889" t="s">
        <v>129</v>
      </c>
      <c r="DM125" s="889"/>
      <c r="DN125" s="889"/>
      <c r="DO125" s="889"/>
      <c r="DP125" s="889"/>
      <c r="DQ125" s="889" t="s">
        <v>129</v>
      </c>
      <c r="DR125" s="889"/>
      <c r="DS125" s="889"/>
      <c r="DT125" s="889"/>
      <c r="DU125" s="889"/>
      <c r="DV125" s="890" t="s">
        <v>129</v>
      </c>
      <c r="DW125" s="890"/>
      <c r="DX125" s="890"/>
      <c r="DY125" s="890"/>
      <c r="DZ125" s="891"/>
    </row>
    <row r="126" spans="1:130" s="247" customFormat="1" ht="26.25" customHeight="1" thickBot="1" x14ac:dyDescent="0.2">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129</v>
      </c>
      <c r="AB126" s="824"/>
      <c r="AC126" s="824"/>
      <c r="AD126" s="824"/>
      <c r="AE126" s="825"/>
      <c r="AF126" s="826" t="s">
        <v>129</v>
      </c>
      <c r="AG126" s="824"/>
      <c r="AH126" s="824"/>
      <c r="AI126" s="824"/>
      <c r="AJ126" s="825"/>
      <c r="AK126" s="826" t="s">
        <v>129</v>
      </c>
      <c r="AL126" s="824"/>
      <c r="AM126" s="824"/>
      <c r="AN126" s="824"/>
      <c r="AO126" s="825"/>
      <c r="AP126" s="871" t="s">
        <v>482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485</v>
      </c>
      <c r="CQ126" s="794"/>
      <c r="CR126" s="794"/>
      <c r="CS126" s="794"/>
      <c r="CT126" s="794"/>
      <c r="CU126" s="794"/>
      <c r="CV126" s="794"/>
      <c r="CW126" s="794"/>
      <c r="CX126" s="794"/>
      <c r="CY126" s="794"/>
      <c r="CZ126" s="794"/>
      <c r="DA126" s="794"/>
      <c r="DB126" s="794"/>
      <c r="DC126" s="794"/>
      <c r="DD126" s="794"/>
      <c r="DE126" s="794"/>
      <c r="DF126" s="795"/>
      <c r="DG126" s="860" t="s">
        <v>394</v>
      </c>
      <c r="DH126" s="861"/>
      <c r="DI126" s="861"/>
      <c r="DJ126" s="861"/>
      <c r="DK126" s="861"/>
      <c r="DL126" s="861" t="s">
        <v>129</v>
      </c>
      <c r="DM126" s="861"/>
      <c r="DN126" s="861"/>
      <c r="DO126" s="861"/>
      <c r="DP126" s="861"/>
      <c r="DQ126" s="861" t="s">
        <v>129</v>
      </c>
      <c r="DR126" s="861"/>
      <c r="DS126" s="861"/>
      <c r="DT126" s="861"/>
      <c r="DU126" s="861"/>
      <c r="DV126" s="838" t="s">
        <v>129</v>
      </c>
      <c r="DW126" s="838"/>
      <c r="DX126" s="838"/>
      <c r="DY126" s="838"/>
      <c r="DZ126" s="839"/>
    </row>
    <row r="127" spans="1:130" s="247" customFormat="1" ht="26.25" customHeight="1" x14ac:dyDescent="0.15">
      <c r="A127" s="866"/>
      <c r="B127" s="867"/>
      <c r="C127" s="885" t="s">
        <v>486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71</v>
      </c>
      <c r="AB127" s="824"/>
      <c r="AC127" s="824"/>
      <c r="AD127" s="824"/>
      <c r="AE127" s="825"/>
      <c r="AF127" s="826">
        <v>67</v>
      </c>
      <c r="AG127" s="824"/>
      <c r="AH127" s="824"/>
      <c r="AI127" s="824"/>
      <c r="AJ127" s="825"/>
      <c r="AK127" s="826">
        <v>62</v>
      </c>
      <c r="AL127" s="824"/>
      <c r="AM127" s="824"/>
      <c r="AN127" s="824"/>
      <c r="AO127" s="825"/>
      <c r="AP127" s="871">
        <v>0</v>
      </c>
      <c r="AQ127" s="872"/>
      <c r="AR127" s="872"/>
      <c r="AS127" s="872"/>
      <c r="AT127" s="873"/>
      <c r="AU127" s="283"/>
      <c r="AV127" s="283"/>
      <c r="AW127" s="283"/>
      <c r="AX127" s="888" t="s">
        <v>487</v>
      </c>
      <c r="AY127" s="856"/>
      <c r="AZ127" s="856"/>
      <c r="BA127" s="856"/>
      <c r="BB127" s="856"/>
      <c r="BC127" s="856"/>
      <c r="BD127" s="856"/>
      <c r="BE127" s="857"/>
      <c r="BF127" s="855" t="s">
        <v>488</v>
      </c>
      <c r="BG127" s="856"/>
      <c r="BH127" s="856"/>
      <c r="BI127" s="856"/>
      <c r="BJ127" s="856"/>
      <c r="BK127" s="856"/>
      <c r="BL127" s="857"/>
      <c r="BM127" s="855" t="s">
        <v>489</v>
      </c>
      <c r="BN127" s="856"/>
      <c r="BO127" s="856"/>
      <c r="BP127" s="856"/>
      <c r="BQ127" s="856"/>
      <c r="BR127" s="856"/>
      <c r="BS127" s="857"/>
      <c r="BT127" s="855" t="s">
        <v>490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491</v>
      </c>
      <c r="CQ127" s="794"/>
      <c r="CR127" s="794"/>
      <c r="CS127" s="794"/>
      <c r="CT127" s="794"/>
      <c r="CU127" s="794"/>
      <c r="CV127" s="794"/>
      <c r="CW127" s="794"/>
      <c r="CX127" s="794"/>
      <c r="CY127" s="794"/>
      <c r="CZ127" s="794"/>
      <c r="DA127" s="794"/>
      <c r="DB127" s="794"/>
      <c r="DC127" s="794"/>
      <c r="DD127" s="794"/>
      <c r="DE127" s="794"/>
      <c r="DF127" s="795"/>
      <c r="DG127" s="860" t="s">
        <v>129</v>
      </c>
      <c r="DH127" s="861"/>
      <c r="DI127" s="861"/>
      <c r="DJ127" s="861"/>
      <c r="DK127" s="861"/>
      <c r="DL127" s="861" t="s">
        <v>129</v>
      </c>
      <c r="DM127" s="861"/>
      <c r="DN127" s="861"/>
      <c r="DO127" s="861"/>
      <c r="DP127" s="861"/>
      <c r="DQ127" s="861" t="s">
        <v>129</v>
      </c>
      <c r="DR127" s="861"/>
      <c r="DS127" s="861"/>
      <c r="DT127" s="861"/>
      <c r="DU127" s="861"/>
      <c r="DV127" s="838" t="s">
        <v>394</v>
      </c>
      <c r="DW127" s="838"/>
      <c r="DX127" s="838"/>
      <c r="DY127" s="838"/>
      <c r="DZ127" s="839"/>
    </row>
    <row r="128" spans="1:130" s="247" customFormat="1" ht="26.25" customHeight="1" thickBot="1" x14ac:dyDescent="0.2">
      <c r="A128" s="840" t="s">
        <v>492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493</v>
      </c>
      <c r="X128" s="842"/>
      <c r="Y128" s="842"/>
      <c r="Z128" s="843"/>
      <c r="AA128" s="844">
        <v>39546</v>
      </c>
      <c r="AB128" s="845"/>
      <c r="AC128" s="845"/>
      <c r="AD128" s="845"/>
      <c r="AE128" s="846"/>
      <c r="AF128" s="847">
        <v>49556</v>
      </c>
      <c r="AG128" s="845"/>
      <c r="AH128" s="845"/>
      <c r="AI128" s="845"/>
      <c r="AJ128" s="846"/>
      <c r="AK128" s="847">
        <v>46946</v>
      </c>
      <c r="AL128" s="845"/>
      <c r="AM128" s="845"/>
      <c r="AN128" s="845"/>
      <c r="AO128" s="846"/>
      <c r="AP128" s="848"/>
      <c r="AQ128" s="849"/>
      <c r="AR128" s="849"/>
      <c r="AS128" s="849"/>
      <c r="AT128" s="850"/>
      <c r="AU128" s="283"/>
      <c r="AV128" s="283"/>
      <c r="AW128" s="283"/>
      <c r="AX128" s="851" t="s">
        <v>494</v>
      </c>
      <c r="AY128" s="852"/>
      <c r="AZ128" s="852"/>
      <c r="BA128" s="852"/>
      <c r="BB128" s="852"/>
      <c r="BC128" s="852"/>
      <c r="BD128" s="852"/>
      <c r="BE128" s="853"/>
      <c r="BF128" s="830" t="s">
        <v>129</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495</v>
      </c>
      <c r="CQ128" s="772"/>
      <c r="CR128" s="772"/>
      <c r="CS128" s="772"/>
      <c r="CT128" s="772"/>
      <c r="CU128" s="772"/>
      <c r="CV128" s="772"/>
      <c r="CW128" s="772"/>
      <c r="CX128" s="772"/>
      <c r="CY128" s="772"/>
      <c r="CZ128" s="772"/>
      <c r="DA128" s="772"/>
      <c r="DB128" s="772"/>
      <c r="DC128" s="772"/>
      <c r="DD128" s="772"/>
      <c r="DE128" s="772"/>
      <c r="DF128" s="773"/>
      <c r="DG128" s="834" t="s">
        <v>394</v>
      </c>
      <c r="DH128" s="835"/>
      <c r="DI128" s="835"/>
      <c r="DJ128" s="835"/>
      <c r="DK128" s="835"/>
      <c r="DL128" s="835" t="s">
        <v>418</v>
      </c>
      <c r="DM128" s="835"/>
      <c r="DN128" s="835"/>
      <c r="DO128" s="835"/>
      <c r="DP128" s="835"/>
      <c r="DQ128" s="835" t="s">
        <v>129</v>
      </c>
      <c r="DR128" s="835"/>
      <c r="DS128" s="835"/>
      <c r="DT128" s="835"/>
      <c r="DU128" s="835"/>
      <c r="DV128" s="836" t="s">
        <v>394</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496</v>
      </c>
      <c r="X129" s="821"/>
      <c r="Y129" s="821"/>
      <c r="Z129" s="822"/>
      <c r="AA129" s="823">
        <v>2610898</v>
      </c>
      <c r="AB129" s="824"/>
      <c r="AC129" s="824"/>
      <c r="AD129" s="824"/>
      <c r="AE129" s="825"/>
      <c r="AF129" s="826">
        <v>2545229</v>
      </c>
      <c r="AG129" s="824"/>
      <c r="AH129" s="824"/>
      <c r="AI129" s="824"/>
      <c r="AJ129" s="825"/>
      <c r="AK129" s="826">
        <v>2592675</v>
      </c>
      <c r="AL129" s="824"/>
      <c r="AM129" s="824"/>
      <c r="AN129" s="824"/>
      <c r="AO129" s="825"/>
      <c r="AP129" s="827"/>
      <c r="AQ129" s="828"/>
      <c r="AR129" s="828"/>
      <c r="AS129" s="828"/>
      <c r="AT129" s="829"/>
      <c r="AU129" s="285"/>
      <c r="AV129" s="285"/>
      <c r="AW129" s="285"/>
      <c r="AX129" s="793" t="s">
        <v>497</v>
      </c>
      <c r="AY129" s="794"/>
      <c r="AZ129" s="794"/>
      <c r="BA129" s="794"/>
      <c r="BB129" s="794"/>
      <c r="BC129" s="794"/>
      <c r="BD129" s="794"/>
      <c r="BE129" s="795"/>
      <c r="BF129" s="813" t="s">
        <v>129</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499</v>
      </c>
      <c r="X130" s="821"/>
      <c r="Y130" s="821"/>
      <c r="Z130" s="822"/>
      <c r="AA130" s="823">
        <v>495975</v>
      </c>
      <c r="AB130" s="824"/>
      <c r="AC130" s="824"/>
      <c r="AD130" s="824"/>
      <c r="AE130" s="825"/>
      <c r="AF130" s="826">
        <v>481221</v>
      </c>
      <c r="AG130" s="824"/>
      <c r="AH130" s="824"/>
      <c r="AI130" s="824"/>
      <c r="AJ130" s="825"/>
      <c r="AK130" s="826">
        <v>508127</v>
      </c>
      <c r="AL130" s="824"/>
      <c r="AM130" s="824"/>
      <c r="AN130" s="824"/>
      <c r="AO130" s="825"/>
      <c r="AP130" s="827"/>
      <c r="AQ130" s="828"/>
      <c r="AR130" s="828"/>
      <c r="AS130" s="828"/>
      <c r="AT130" s="829"/>
      <c r="AU130" s="285"/>
      <c r="AV130" s="285"/>
      <c r="AW130" s="285"/>
      <c r="AX130" s="793" t="s">
        <v>500</v>
      </c>
      <c r="AY130" s="794"/>
      <c r="AZ130" s="794"/>
      <c r="BA130" s="794"/>
      <c r="BB130" s="794"/>
      <c r="BC130" s="794"/>
      <c r="BD130" s="794"/>
      <c r="BE130" s="795"/>
      <c r="BF130" s="796">
        <v>9.4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501</v>
      </c>
      <c r="X131" s="804"/>
      <c r="Y131" s="804"/>
      <c r="Z131" s="805"/>
      <c r="AA131" s="806">
        <v>2114923</v>
      </c>
      <c r="AB131" s="807"/>
      <c r="AC131" s="807"/>
      <c r="AD131" s="807"/>
      <c r="AE131" s="808"/>
      <c r="AF131" s="809">
        <v>2064008</v>
      </c>
      <c r="AG131" s="807"/>
      <c r="AH131" s="807"/>
      <c r="AI131" s="807"/>
      <c r="AJ131" s="808"/>
      <c r="AK131" s="809">
        <v>2084548</v>
      </c>
      <c r="AL131" s="807"/>
      <c r="AM131" s="807"/>
      <c r="AN131" s="807"/>
      <c r="AO131" s="808"/>
      <c r="AP131" s="810"/>
      <c r="AQ131" s="811"/>
      <c r="AR131" s="811"/>
      <c r="AS131" s="811"/>
      <c r="AT131" s="812"/>
      <c r="AU131" s="285"/>
      <c r="AV131" s="285"/>
      <c r="AW131" s="285"/>
      <c r="AX131" s="771" t="s">
        <v>502</v>
      </c>
      <c r="AY131" s="772"/>
      <c r="AZ131" s="772"/>
      <c r="BA131" s="772"/>
      <c r="BB131" s="772"/>
      <c r="BC131" s="772"/>
      <c r="BD131" s="772"/>
      <c r="BE131" s="773"/>
      <c r="BF131" s="774">
        <v>85.2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504</v>
      </c>
      <c r="W132" s="784"/>
      <c r="X132" s="784"/>
      <c r="Y132" s="784"/>
      <c r="Z132" s="785"/>
      <c r="AA132" s="786">
        <v>7.750069388</v>
      </c>
      <c r="AB132" s="787"/>
      <c r="AC132" s="787"/>
      <c r="AD132" s="787"/>
      <c r="AE132" s="788"/>
      <c r="AF132" s="789">
        <v>9.1269510579999995</v>
      </c>
      <c r="AG132" s="787"/>
      <c r="AH132" s="787"/>
      <c r="AI132" s="787"/>
      <c r="AJ132" s="788"/>
      <c r="AK132" s="789">
        <v>11.32586057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505</v>
      </c>
      <c r="W133" s="763"/>
      <c r="X133" s="763"/>
      <c r="Y133" s="763"/>
      <c r="Z133" s="764"/>
      <c r="AA133" s="765">
        <v>7.4</v>
      </c>
      <c r="AB133" s="766"/>
      <c r="AC133" s="766"/>
      <c r="AD133" s="766"/>
      <c r="AE133" s="767"/>
      <c r="AF133" s="765">
        <v>8.1999999999999993</v>
      </c>
      <c r="AG133" s="766"/>
      <c r="AH133" s="766"/>
      <c r="AI133" s="766"/>
      <c r="AJ133" s="767"/>
      <c r="AK133" s="765">
        <v>9.4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h4tDEojJbnBRw/KOpiL2gzOAj3DOyTudH8rnp9pRbPLC6o/rhje7vNQHaKENwO96Rb95FCjMBhXdKMzQmz5Nw==" saltValue="3hSbcD4bZ2AufbAp3txz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e5wsTIwK/lGV/AP4TusFTUSVDewJd7c04IhUU9W4OFN6oCW9wwPtWxLXTsQvPdPJgaU/Nt+Sq6OUmCmq62oqw==" saltValue="b7b3g8Uxp4++SkCxNM/qc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r5mMIeuMNNW9o9kLgLgkmMxPThHuqHugQMwgk4WTGi7Bc3oL0ZJ3hdH1v1pO3sOK0HaTYfrdMmtNeByanPk3Q==" saltValue="xUh/+bPX2r81M7dZL6erU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514</v>
      </c>
      <c r="AL9" s="1193"/>
      <c r="AM9" s="1193"/>
      <c r="AN9" s="1194"/>
      <c r="AO9" s="313">
        <v>494687</v>
      </c>
      <c r="AP9" s="313">
        <v>121664</v>
      </c>
      <c r="AQ9" s="314">
        <v>218185</v>
      </c>
      <c r="AR9" s="315">
        <v>-44.2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515</v>
      </c>
      <c r="AL10" s="1193"/>
      <c r="AM10" s="1193"/>
      <c r="AN10" s="1194"/>
      <c r="AO10" s="316">
        <v>85556</v>
      </c>
      <c r="AP10" s="316">
        <v>21042</v>
      </c>
      <c r="AQ10" s="317">
        <v>27381</v>
      </c>
      <c r="AR10" s="318">
        <v>-23.2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516</v>
      </c>
      <c r="AL11" s="1193"/>
      <c r="AM11" s="1193"/>
      <c r="AN11" s="1194"/>
      <c r="AO11" s="316">
        <v>176611</v>
      </c>
      <c r="AP11" s="316">
        <v>43436</v>
      </c>
      <c r="AQ11" s="317">
        <v>25697</v>
      </c>
      <c r="AR11" s="318">
        <v>69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517</v>
      </c>
      <c r="AL12" s="1193"/>
      <c r="AM12" s="1193"/>
      <c r="AN12" s="1194"/>
      <c r="AO12" s="316">
        <v>172862</v>
      </c>
      <c r="AP12" s="316">
        <v>42514</v>
      </c>
      <c r="AQ12" s="317">
        <v>4359</v>
      </c>
      <c r="AR12" s="318">
        <v>875.3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518</v>
      </c>
      <c r="AL13" s="1193"/>
      <c r="AM13" s="1193"/>
      <c r="AN13" s="1194"/>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520</v>
      </c>
      <c r="AL14" s="1193"/>
      <c r="AM14" s="1193"/>
      <c r="AN14" s="1194"/>
      <c r="AO14" s="316">
        <v>56716</v>
      </c>
      <c r="AP14" s="316">
        <v>13949</v>
      </c>
      <c r="AQ14" s="317">
        <v>8999</v>
      </c>
      <c r="AR14" s="318">
        <v>55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521</v>
      </c>
      <c r="AL15" s="1193"/>
      <c r="AM15" s="1193"/>
      <c r="AN15" s="1194"/>
      <c r="AO15" s="316">
        <v>23026</v>
      </c>
      <c r="AP15" s="316">
        <v>5663</v>
      </c>
      <c r="AQ15" s="317">
        <v>6052</v>
      </c>
      <c r="AR15" s="318">
        <v>-6.4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522</v>
      </c>
      <c r="AL16" s="1196"/>
      <c r="AM16" s="1196"/>
      <c r="AN16" s="1197"/>
      <c r="AO16" s="316">
        <v>-40320</v>
      </c>
      <c r="AP16" s="316">
        <v>-9916</v>
      </c>
      <c r="AQ16" s="317">
        <v>-19480</v>
      </c>
      <c r="AR16" s="318">
        <v>-49.1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969138</v>
      </c>
      <c r="AP17" s="316">
        <v>238352</v>
      </c>
      <c r="AQ17" s="317">
        <v>271195</v>
      </c>
      <c r="AR17" s="318">
        <v>-12.1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527</v>
      </c>
      <c r="AL21" s="1190"/>
      <c r="AM21" s="1190"/>
      <c r="AN21" s="1191"/>
      <c r="AO21" s="328">
        <v>15</v>
      </c>
      <c r="AP21" s="329">
        <v>25.46</v>
      </c>
      <c r="AQ21" s="330">
        <v>-10.46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528</v>
      </c>
      <c r="AL22" s="1190"/>
      <c r="AM22" s="1190"/>
      <c r="AN22" s="1191"/>
      <c r="AO22" s="333">
        <v>99.1</v>
      </c>
      <c r="AP22" s="334">
        <v>93.7</v>
      </c>
      <c r="AQ22" s="335">
        <v>5.4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532</v>
      </c>
      <c r="AL32" s="1181"/>
      <c r="AM32" s="1181"/>
      <c r="AN32" s="1182"/>
      <c r="AO32" s="343">
        <v>560641</v>
      </c>
      <c r="AP32" s="343">
        <v>137885</v>
      </c>
      <c r="AQ32" s="344">
        <v>157756</v>
      </c>
      <c r="AR32" s="345">
        <v>-12.6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533</v>
      </c>
      <c r="AL33" s="1181"/>
      <c r="AM33" s="1181"/>
      <c r="AN33" s="1182"/>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534</v>
      </c>
      <c r="AL34" s="1181"/>
      <c r="AM34" s="1181"/>
      <c r="AN34" s="1182"/>
      <c r="AO34" s="343" t="s">
        <v>519</v>
      </c>
      <c r="AP34" s="343" t="s">
        <v>519</v>
      </c>
      <c r="AQ34" s="344" t="s">
        <v>519</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535</v>
      </c>
      <c r="AL35" s="1181"/>
      <c r="AM35" s="1181"/>
      <c r="AN35" s="1182"/>
      <c r="AO35" s="343">
        <v>213231</v>
      </c>
      <c r="AP35" s="343">
        <v>52442</v>
      </c>
      <c r="AQ35" s="344">
        <v>29837</v>
      </c>
      <c r="AR35" s="345">
        <v>75.8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536</v>
      </c>
      <c r="AL36" s="1181"/>
      <c r="AM36" s="1181"/>
      <c r="AN36" s="1182"/>
      <c r="AO36" s="343">
        <v>17232</v>
      </c>
      <c r="AP36" s="343">
        <v>4238</v>
      </c>
      <c r="AQ36" s="344">
        <v>5452</v>
      </c>
      <c r="AR36" s="345">
        <v>-22.3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537</v>
      </c>
      <c r="AL37" s="1181"/>
      <c r="AM37" s="1181"/>
      <c r="AN37" s="1182"/>
      <c r="AO37" s="343">
        <v>62</v>
      </c>
      <c r="AP37" s="343">
        <v>15</v>
      </c>
      <c r="AQ37" s="344">
        <v>1300</v>
      </c>
      <c r="AR37" s="345">
        <v>-98.8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538</v>
      </c>
      <c r="AL38" s="1184"/>
      <c r="AM38" s="1184"/>
      <c r="AN38" s="1185"/>
      <c r="AO38" s="346" t="s">
        <v>519</v>
      </c>
      <c r="AP38" s="346" t="s">
        <v>519</v>
      </c>
      <c r="AQ38" s="347">
        <v>36</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539</v>
      </c>
      <c r="AL39" s="1184"/>
      <c r="AM39" s="1184"/>
      <c r="AN39" s="1185"/>
      <c r="AO39" s="343">
        <v>-46946</v>
      </c>
      <c r="AP39" s="343">
        <v>-11546</v>
      </c>
      <c r="AQ39" s="344">
        <v>-9131</v>
      </c>
      <c r="AR39" s="345">
        <v>26.4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540</v>
      </c>
      <c r="AL40" s="1181"/>
      <c r="AM40" s="1181"/>
      <c r="AN40" s="1182"/>
      <c r="AO40" s="343">
        <v>-508127</v>
      </c>
      <c r="AP40" s="343">
        <v>-124970</v>
      </c>
      <c r="AQ40" s="344">
        <v>-138994</v>
      </c>
      <c r="AR40" s="345">
        <v>-10.1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236093</v>
      </c>
      <c r="AP41" s="343">
        <v>58065</v>
      </c>
      <c r="AQ41" s="344">
        <v>46254</v>
      </c>
      <c r="AR41" s="345">
        <v>25.5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509</v>
      </c>
      <c r="AN49" s="1175" t="s">
        <v>544</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1728009</v>
      </c>
      <c r="AN51" s="365">
        <v>380284</v>
      </c>
      <c r="AO51" s="366">
        <v>-5.8</v>
      </c>
      <c r="AP51" s="367">
        <v>287914</v>
      </c>
      <c r="AQ51" s="368">
        <v>140.6</v>
      </c>
      <c r="AR51" s="369">
        <v>-146.4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593936</v>
      </c>
      <c r="AN52" s="373">
        <v>130708</v>
      </c>
      <c r="AO52" s="374">
        <v>-31.5</v>
      </c>
      <c r="AP52" s="375">
        <v>146531</v>
      </c>
      <c r="AQ52" s="376">
        <v>114</v>
      </c>
      <c r="AR52" s="377">
        <v>-145.5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783303</v>
      </c>
      <c r="AN53" s="365">
        <v>176778</v>
      </c>
      <c r="AO53" s="366">
        <v>-53.5</v>
      </c>
      <c r="AP53" s="367">
        <v>310300</v>
      </c>
      <c r="AQ53" s="368">
        <v>7.8</v>
      </c>
      <c r="AR53" s="369">
        <v>-61.3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384505</v>
      </c>
      <c r="AN54" s="373">
        <v>86776</v>
      </c>
      <c r="AO54" s="374">
        <v>-33.6</v>
      </c>
      <c r="AP54" s="375">
        <v>157576</v>
      </c>
      <c r="AQ54" s="376">
        <v>7.5</v>
      </c>
      <c r="AR54" s="377">
        <v>-41.1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578645</v>
      </c>
      <c r="AN55" s="365">
        <v>134945</v>
      </c>
      <c r="AO55" s="366">
        <v>-23.7</v>
      </c>
      <c r="AP55" s="367">
        <v>317319</v>
      </c>
      <c r="AQ55" s="368">
        <v>2.2999999999999998</v>
      </c>
      <c r="AR55" s="369">
        <v>-26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198822</v>
      </c>
      <c r="AN56" s="373">
        <v>46367</v>
      </c>
      <c r="AO56" s="374">
        <v>-46.6</v>
      </c>
      <c r="AP56" s="375">
        <v>164214</v>
      </c>
      <c r="AQ56" s="376">
        <v>4.2</v>
      </c>
      <c r="AR56" s="377">
        <v>-50.8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286849</v>
      </c>
      <c r="AN57" s="365">
        <v>68690</v>
      </c>
      <c r="AO57" s="366">
        <v>-49.1</v>
      </c>
      <c r="AP57" s="367">
        <v>289738</v>
      </c>
      <c r="AQ57" s="368">
        <v>-8.6999999999999993</v>
      </c>
      <c r="AR57" s="369">
        <v>-40.4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171058</v>
      </c>
      <c r="AN58" s="373">
        <v>40962</v>
      </c>
      <c r="AO58" s="374">
        <v>-11.7</v>
      </c>
      <c r="AP58" s="375">
        <v>156238</v>
      </c>
      <c r="AQ58" s="376">
        <v>-4.9000000000000004</v>
      </c>
      <c r="AR58" s="377">
        <v>-6.8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602741</v>
      </c>
      <c r="AN59" s="365">
        <v>148239</v>
      </c>
      <c r="AO59" s="366">
        <v>115.8</v>
      </c>
      <c r="AP59" s="367">
        <v>316937</v>
      </c>
      <c r="AQ59" s="368">
        <v>9.4</v>
      </c>
      <c r="AR59" s="369">
        <v>106.4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363827</v>
      </c>
      <c r="AN60" s="373">
        <v>89480</v>
      </c>
      <c r="AO60" s="374">
        <v>118.4</v>
      </c>
      <c r="AP60" s="375">
        <v>199150</v>
      </c>
      <c r="AQ60" s="376">
        <v>27.5</v>
      </c>
      <c r="AR60" s="377">
        <v>90.9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795909</v>
      </c>
      <c r="AN61" s="380">
        <v>181787</v>
      </c>
      <c r="AO61" s="381">
        <v>-3.3</v>
      </c>
      <c r="AP61" s="382">
        <v>304442</v>
      </c>
      <c r="AQ61" s="383">
        <v>30.3</v>
      </c>
      <c r="AR61" s="369">
        <v>-33.6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342430</v>
      </c>
      <c r="AN62" s="373">
        <v>78859</v>
      </c>
      <c r="AO62" s="374">
        <v>-1</v>
      </c>
      <c r="AP62" s="375">
        <v>164742</v>
      </c>
      <c r="AQ62" s="376">
        <v>29.7</v>
      </c>
      <c r="AR62" s="377">
        <v>-30.7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XjUnPF9E/ATpL6YepXd21wjXB4mCtUhYW1iBQkh9EP+APBvveFzxB66o8ckxIoJ+ptvl5cAI7kLCMd7itt+tQ==" saltValue="LETIw78xl4FB7t5e3BqM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MyJiz7YYAjuC+KpejZWXeUoP/SS+QLiv2YmK5Tg0bA+jseDLaQgpjO3HgRqutb7zI3PYSS8e5rqx74WVl/QeEQ==" saltValue="paqSBrEVJOkXMIxi0vx9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BwVRQqt23uoGcNRqji0wrj5uaTzZn/j7So5M+goSpR+jZWNHafBFFSEreVYHZQjQlED9L1HuEP2PE0z44WQlsg==" saltValue="UxH//t2Mmb4Tl1aGfPTC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8" t="s">
        <v>3</v>
      </c>
      <c r="D47" s="1198"/>
      <c r="E47" s="1199"/>
      <c r="F47" s="11">
        <v>52.06</v>
      </c>
      <c r="G47" s="12">
        <v>53.15</v>
      </c>
      <c r="H47" s="12">
        <v>54.23</v>
      </c>
      <c r="I47" s="12">
        <v>48.18</v>
      </c>
      <c r="J47" s="13">
        <v>47.32</v>
      </c>
    </row>
    <row r="48" spans="2:10" ht="57.75" customHeight="1" x14ac:dyDescent="0.15">
      <c r="B48" s="14"/>
      <c r="C48" s="1200" t="s">
        <v>4</v>
      </c>
      <c r="D48" s="1200"/>
      <c r="E48" s="1201"/>
      <c r="F48" s="15">
        <v>8.43</v>
      </c>
      <c r="G48" s="16">
        <v>0.09</v>
      </c>
      <c r="H48" s="16">
        <v>1.93</v>
      </c>
      <c r="I48" s="16">
        <v>0.05</v>
      </c>
      <c r="J48" s="17">
        <v>2.27</v>
      </c>
    </row>
    <row r="49" spans="2:10" ht="57.75" customHeight="1" thickBot="1" x14ac:dyDescent="0.2">
      <c r="B49" s="18"/>
      <c r="C49" s="1202" t="s">
        <v>5</v>
      </c>
      <c r="D49" s="1202"/>
      <c r="E49" s="1203"/>
      <c r="F49" s="19">
        <v>6.36</v>
      </c>
      <c r="G49" s="20" t="s">
        <v>565</v>
      </c>
      <c r="H49" s="20">
        <v>1.89</v>
      </c>
      <c r="I49" s="20" t="s">
        <v>566</v>
      </c>
      <c r="J49" s="21">
        <v>2.2400000000000002</v>
      </c>
    </row>
    <row r="50" spans="2:10" ht="13.5" customHeight="1" x14ac:dyDescent="0.15"/>
  </sheetData>
  <sheetProtection algorithmName="SHA-512" hashValue="Ja4xItJ7tgFzv2Ng8racBxC7axm4MWw3qWnKLH42PQ/RetWAsepg/GyK4rkr4Bd/xoBkz2d7aK7J07mIab6SqA==" saltValue="65UCCZm5MRM5dhZvGdhi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2021-03-02T07:29:48Z</cp:lastPrinted>
  <dcterms:created xsi:type="dcterms:W3CDTF">2021-02-05T00:36:14Z</dcterms:created>
  <dcterms:modified xsi:type="dcterms:W3CDTF">2021-10-01T03:01:41Z</dcterms:modified>
  <cp:category/>
</cp:coreProperties>
</file>